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Sheet1" sheetId="1" r:id="rId1"/>
    <sheet name="Sheet4" sheetId="2" r:id="rId2"/>
    <sheet name="Sheet2" sheetId="3" r:id="rId3"/>
    <sheet name="Sheet5" sheetId="4" r:id="rId4"/>
  </sheets>
  <definedNames>
    <definedName name="_xlnm.Print_Area" localSheetId="0">'Sheet1'!$A$1:$BE$66</definedName>
    <definedName name="_xlnm.Print_Area" localSheetId="2">'Sheet2'!$A$1:$AM$86</definedName>
    <definedName name="TeamList">'Sheet4'!$H$2:$H$11</definedName>
  </definedNames>
  <calcPr fullCalcOnLoad="1"/>
</workbook>
</file>

<file path=xl/sharedStrings.xml><?xml version="1.0" encoding="utf-8"?>
<sst xmlns="http://schemas.openxmlformats.org/spreadsheetml/2006/main" count="345" uniqueCount="189">
  <si>
    <t>TEAMS</t>
  </si>
  <si>
    <t>FB</t>
  </si>
  <si>
    <t>HCA</t>
  </si>
  <si>
    <t>1st</t>
  </si>
  <si>
    <t>2nd</t>
  </si>
  <si>
    <t>3rd</t>
  </si>
  <si>
    <t>4th</t>
  </si>
  <si>
    <t>OT</t>
  </si>
  <si>
    <t>2OT</t>
  </si>
  <si>
    <t>3OT</t>
  </si>
  <si>
    <t>FINAL</t>
  </si>
  <si>
    <t>RUNNING SCORE</t>
  </si>
  <si>
    <t>TEAM FOULS</t>
  </si>
  <si>
    <t>PF</t>
  </si>
  <si>
    <t>SF</t>
  </si>
  <si>
    <t>C</t>
  </si>
  <si>
    <t>PG</t>
  </si>
  <si>
    <t>SG</t>
  </si>
  <si>
    <t>P</t>
  </si>
  <si>
    <t>BLK</t>
  </si>
  <si>
    <t>STL</t>
  </si>
  <si>
    <t>TO</t>
  </si>
  <si>
    <t>POS</t>
  </si>
  <si>
    <t>NAME</t>
  </si>
  <si>
    <t>REBOUNDS</t>
  </si>
  <si>
    <t>OFF</t>
  </si>
  <si>
    <t>DEF</t>
  </si>
  <si>
    <t>EJECTIONS</t>
  </si>
  <si>
    <t>D</t>
  </si>
  <si>
    <t>SHOOTING</t>
  </si>
  <si>
    <t>2-PT FG</t>
  </si>
  <si>
    <t>FT</t>
  </si>
  <si>
    <t>3-PT FG</t>
  </si>
  <si>
    <t>TIP</t>
  </si>
  <si>
    <t>ASST</t>
  </si>
  <si>
    <t>DATE:</t>
  </si>
  <si>
    <t>GM #:</t>
  </si>
  <si>
    <t>TOTALS</t>
  </si>
  <si>
    <t>FGM</t>
  </si>
  <si>
    <t>FGA</t>
  </si>
  <si>
    <t>FTM</t>
  </si>
  <si>
    <t>FTA</t>
  </si>
  <si>
    <t>3PM</t>
  </si>
  <si>
    <t>3PA</t>
  </si>
  <si>
    <t>OREB</t>
  </si>
  <si>
    <t>DREB</t>
  </si>
  <si>
    <t>TREB</t>
  </si>
  <si>
    <t>PTS</t>
  </si>
  <si>
    <t/>
  </si>
  <si>
    <t>TECHNICAL FOULS:</t>
  </si>
  <si>
    <t>EJECTIONS:</t>
  </si>
  <si>
    <t>INJURIES:</t>
  </si>
  <si>
    <t>Indiana</t>
  </si>
  <si>
    <t>San Diego</t>
  </si>
  <si>
    <t>Pacers</t>
  </si>
  <si>
    <t>Conquistadors</t>
  </si>
  <si>
    <t>Jones</t>
  </si>
  <si>
    <t>Memphis</t>
  </si>
  <si>
    <t>Utah</t>
  </si>
  <si>
    <t>Tams</t>
  </si>
  <si>
    <t>Stars</t>
  </si>
  <si>
    <t>V</t>
  </si>
  <si>
    <t>H</t>
  </si>
  <si>
    <t>Y</t>
  </si>
  <si>
    <t>R</t>
  </si>
  <si>
    <t>RR</t>
  </si>
  <si>
    <t>G</t>
  </si>
  <si>
    <t>GG</t>
  </si>
  <si>
    <t>TECHNICALS</t>
  </si>
  <si>
    <t>HC</t>
  </si>
  <si>
    <t>FO</t>
  </si>
  <si>
    <t>FD</t>
  </si>
  <si>
    <t>New York</t>
  </si>
  <si>
    <t>San Antonio</t>
  </si>
  <si>
    <t>Virginia</t>
  </si>
  <si>
    <t>Denver</t>
  </si>
  <si>
    <t>Kentucky</t>
  </si>
  <si>
    <t>Carolina</t>
  </si>
  <si>
    <t>Cougars</t>
  </si>
  <si>
    <t>Rockets</t>
  </si>
  <si>
    <t>Colonels</t>
  </si>
  <si>
    <t>Nets</t>
  </si>
  <si>
    <t>Spurs</t>
  </si>
  <si>
    <t>Squires</t>
  </si>
  <si>
    <t>+1</t>
  </si>
  <si>
    <t>-2</t>
  </si>
  <si>
    <t>-1</t>
  </si>
  <si>
    <t>Taylor</t>
  </si>
  <si>
    <t>CITY</t>
  </si>
  <si>
    <t>3PT DEF</t>
  </si>
  <si>
    <t>FB OFF</t>
  </si>
  <si>
    <t>FB DEF</t>
  </si>
  <si>
    <t>AWAY</t>
  </si>
  <si>
    <t>HOME</t>
  </si>
  <si>
    <t>P3A?</t>
  </si>
  <si>
    <t>+0</t>
  </si>
  <si>
    <t>+2</t>
  </si>
  <si>
    <t>Keye</t>
  </si>
  <si>
    <t>Simpson</t>
  </si>
  <si>
    <t>Robisch</t>
  </si>
  <si>
    <t>Smith</t>
  </si>
  <si>
    <t>Beck</t>
  </si>
  <si>
    <t>Long</t>
  </si>
  <si>
    <t>Green</t>
  </si>
  <si>
    <t>Jabali</t>
  </si>
  <si>
    <t>Terry</t>
  </si>
  <si>
    <t>Powell</t>
  </si>
  <si>
    <t>Carter</t>
  </si>
  <si>
    <t>Eakins</t>
  </si>
  <si>
    <t>Miller</t>
  </si>
  <si>
    <t>Ligon</t>
  </si>
  <si>
    <t>Irvine</t>
  </si>
  <si>
    <t>Brown</t>
  </si>
  <si>
    <t>Twardzik</t>
  </si>
  <si>
    <t>Parkhill</t>
  </si>
  <si>
    <t>F</t>
  </si>
  <si>
    <t>REST</t>
  </si>
  <si>
    <t>Cunningham</t>
  </si>
  <si>
    <t>Caldwell</t>
  </si>
  <si>
    <t>Owens</t>
  </si>
  <si>
    <t>Calvin</t>
  </si>
  <si>
    <t>Littles</t>
  </si>
  <si>
    <t>Manning</t>
  </si>
  <si>
    <t>Roberts</t>
  </si>
  <si>
    <t>Chones</t>
  </si>
  <si>
    <t>McClain</t>
  </si>
  <si>
    <t>McGinnis</t>
  </si>
  <si>
    <t>Daniels</t>
  </si>
  <si>
    <t>Lewis</t>
  </si>
  <si>
    <t>Freeman</t>
  </si>
  <si>
    <t>Netolicky</t>
  </si>
  <si>
    <t>Baum</t>
  </si>
  <si>
    <t>Hillman</t>
  </si>
  <si>
    <t>Keller</t>
  </si>
  <si>
    <t>Buse</t>
  </si>
  <si>
    <t>Issel</t>
  </si>
  <si>
    <t>Robbins</t>
  </si>
  <si>
    <t>Gilmore</t>
  </si>
  <si>
    <t>Williams</t>
  </si>
  <si>
    <t>Dampier</t>
  </si>
  <si>
    <t>Thomas</t>
  </si>
  <si>
    <t>Simon</t>
  </si>
  <si>
    <t>Hamilton</t>
  </si>
  <si>
    <t>Roche</t>
  </si>
  <si>
    <t>Edge</t>
  </si>
  <si>
    <t>Denton</t>
  </si>
  <si>
    <t>Combs</t>
  </si>
  <si>
    <t>Thompson</t>
  </si>
  <si>
    <t>R Robinson</t>
  </si>
  <si>
    <t>Jackson</t>
  </si>
  <si>
    <t>Davis</t>
  </si>
  <si>
    <t>Finch</t>
  </si>
  <si>
    <t>Lehmann</t>
  </si>
  <si>
    <t>Kenon</t>
  </si>
  <si>
    <t>Erving</t>
  </si>
  <si>
    <t>Paultz</t>
  </si>
  <si>
    <t>Williamson</t>
  </si>
  <si>
    <t>Ladner</t>
  </si>
  <si>
    <t>Schaeffer</t>
  </si>
  <si>
    <t>Sojourner</t>
  </si>
  <si>
    <t>Melchionni</t>
  </si>
  <si>
    <t>Gale</t>
  </si>
  <si>
    <t>Gervin</t>
  </si>
  <si>
    <t>Nater</t>
  </si>
  <si>
    <t>Silas</t>
  </si>
  <si>
    <t>Averitt</t>
  </si>
  <si>
    <t>Hill</t>
  </si>
  <si>
    <t>Dietrick</t>
  </si>
  <si>
    <t>Karl</t>
  </si>
  <si>
    <t>Kennedy</t>
  </si>
  <si>
    <t>Bassett</t>
  </si>
  <si>
    <t>Johnson</t>
  </si>
  <si>
    <t>Shepherd</t>
  </si>
  <si>
    <t>Lamar</t>
  </si>
  <si>
    <t>Adams</t>
  </si>
  <si>
    <t>Grant</t>
  </si>
  <si>
    <t>Moore</t>
  </si>
  <si>
    <t>O'Brien</t>
  </si>
  <si>
    <t>Robinson</t>
  </si>
  <si>
    <t>Govan</t>
  </si>
  <si>
    <t>Wise</t>
  </si>
  <si>
    <t>Beaty</t>
  </si>
  <si>
    <t>Boone</t>
  </si>
  <si>
    <t>Ebron</t>
  </si>
  <si>
    <t>Beasley</t>
  </si>
  <si>
    <t>Seals</t>
  </si>
  <si>
    <t>Neumann</t>
  </si>
  <si>
    <t>Mount</t>
  </si>
  <si>
    <t>TM REBOUND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</si>
</sst>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+0;\-\1"/>
  </numFmts>
  <fonts count="9"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0" fillId="0" borderId="0" xfId="0" applyAlignment="1">
      <alignment/>
    </xf>
    <xf numFmtId="164" fontId="0" fillId="0" borderId="0" xfId="0" applyNumberFormat="1" applyAlignment="1" quotePrefix="1">
      <alignment horizontal="center"/>
    </xf>
    <xf numFmtId="0" fontId="1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3" borderId="22" xfId="0" applyNumberFormat="1" applyFont="1" applyFill="1" applyBorder="1" applyAlignment="1">
      <alignment horizontal="center" vertical="center"/>
    </xf>
    <xf numFmtId="0" fontId="2" fillId="3" borderId="23" xfId="0" applyNumberFormat="1" applyFont="1" applyFill="1" applyBorder="1" applyAlignment="1">
      <alignment horizontal="center" vertical="center"/>
    </xf>
    <xf numFmtId="0" fontId="2" fillId="3" borderId="31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/>
    </xf>
    <xf numFmtId="0" fontId="2" fillId="3" borderId="29" xfId="0" applyNumberFormat="1" applyFont="1" applyFill="1" applyBorder="1" applyAlignment="1">
      <alignment horizontal="center" vertical="center"/>
    </xf>
    <xf numFmtId="0" fontId="2" fillId="3" borderId="32" xfId="0" applyNumberFormat="1" applyFont="1" applyFill="1" applyBorder="1" applyAlignment="1">
      <alignment horizontal="center" vertical="center"/>
    </xf>
    <xf numFmtId="0" fontId="2" fillId="3" borderId="33" xfId="0" applyNumberFormat="1" applyFont="1" applyFill="1" applyBorder="1" applyAlignment="1">
      <alignment horizontal="center" vertical="center"/>
    </xf>
    <xf numFmtId="0" fontId="2" fillId="3" borderId="3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vertical="center" textRotation="255"/>
    </xf>
    <xf numFmtId="0" fontId="7" fillId="0" borderId="0" xfId="0" applyFont="1" applyAlignment="1">
      <alignment/>
    </xf>
    <xf numFmtId="0" fontId="5" fillId="0" borderId="46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5" fillId="0" borderId="42" xfId="0" applyFont="1" applyBorder="1" applyAlignment="1">
      <alignment horizontal="left" vertical="center" indent="1"/>
    </xf>
    <xf numFmtId="0" fontId="5" fillId="0" borderId="32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6" fillId="2" borderId="3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5" fillId="0" borderId="29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 indent="1"/>
    </xf>
    <xf numFmtId="0" fontId="6" fillId="2" borderId="2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6" xfId="0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3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1" fillId="0" borderId="24" xfId="0" applyFont="1" applyBorder="1" applyAlignment="1">
      <alignment horizontal="left" vertical="center" indent="1"/>
    </xf>
    <xf numFmtId="0" fontId="1" fillId="0" borderId="25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left" vertical="center" indent="1"/>
    </xf>
    <xf numFmtId="0" fontId="1" fillId="0" borderId="32" xfId="0" applyFont="1" applyBorder="1" applyAlignment="1">
      <alignment horizontal="left" vertical="center" indent="1"/>
    </xf>
    <xf numFmtId="14" fontId="6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36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24" xfId="0" applyFont="1" applyBorder="1" applyAlignment="1">
      <alignment horizontal="left" vertical="center" indent="1" shrinkToFit="1"/>
    </xf>
    <xf numFmtId="0" fontId="5" fillId="0" borderId="25" xfId="0" applyFont="1" applyBorder="1" applyAlignment="1">
      <alignment horizontal="left" vertical="center" indent="1" shrinkToFit="1"/>
    </xf>
    <xf numFmtId="0" fontId="5" fillId="0" borderId="27" xfId="0" applyFont="1" applyBorder="1" applyAlignment="1">
      <alignment horizontal="left" vertical="center" indent="1" shrinkToFit="1"/>
    </xf>
    <xf numFmtId="0" fontId="5" fillId="0" borderId="22" xfId="0" applyFont="1" applyBorder="1" applyAlignment="1">
      <alignment horizontal="left" vertical="center" indent="1" shrinkToFit="1"/>
    </xf>
    <xf numFmtId="0" fontId="5" fillId="0" borderId="23" xfId="0" applyFont="1" applyBorder="1" applyAlignment="1">
      <alignment horizontal="left" vertical="center" indent="1" shrinkToFit="1"/>
    </xf>
    <xf numFmtId="0" fontId="5" fillId="0" borderId="26" xfId="0" applyFont="1" applyBorder="1" applyAlignment="1">
      <alignment horizontal="left" vertical="center" indent="1" shrinkToFit="1"/>
    </xf>
    <xf numFmtId="0" fontId="5" fillId="0" borderId="29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5" fillId="0" borderId="34" xfId="0" applyFont="1" applyBorder="1" applyAlignment="1">
      <alignment horizontal="left" vertical="center" indent="1" shrinkToFit="1"/>
    </xf>
    <xf numFmtId="0" fontId="1" fillId="4" borderId="39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8" xfId="0" applyFont="1" applyBorder="1" applyAlignment="1">
      <alignment vertical="center" textRotation="255"/>
    </xf>
    <xf numFmtId="0" fontId="1" fillId="0" borderId="23" xfId="0" applyFont="1" applyBorder="1" applyAlignment="1">
      <alignment vertical="center" textRotation="255"/>
    </xf>
    <xf numFmtId="0" fontId="1" fillId="0" borderId="3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vertical="center" textRotation="255"/>
    </xf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2" fillId="2" borderId="13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13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5"/>
  <sheetViews>
    <sheetView tabSelected="1" workbookViewId="0" topLeftCell="A1">
      <selection activeCell="A2" sqref="A2:H3"/>
    </sheetView>
  </sheetViews>
  <sheetFormatPr defaultColWidth="9.33203125" defaultRowHeight="9.75" customHeight="1"/>
  <cols>
    <col min="1" max="51" width="2.83203125" style="1" customWidth="1"/>
    <col min="52" max="56" width="3.83203125" style="1" customWidth="1"/>
    <col min="57" max="57" width="2.83203125" style="0" customWidth="1"/>
    <col min="58" max="16384" width="2.83203125" style="1" customWidth="1"/>
  </cols>
  <sheetData>
    <row r="1" spans="1:56" ht="9.75" customHeight="1" thickBot="1">
      <c r="A1" s="160" t="s">
        <v>0</v>
      </c>
      <c r="B1" s="161"/>
      <c r="C1" s="161"/>
      <c r="D1" s="161"/>
      <c r="E1" s="161"/>
      <c r="F1" s="161"/>
      <c r="G1" s="161"/>
      <c r="H1" s="162"/>
      <c r="I1" s="163" t="s">
        <v>1</v>
      </c>
      <c r="J1" s="164"/>
      <c r="K1" s="164" t="s">
        <v>2</v>
      </c>
      <c r="L1" s="164"/>
      <c r="M1" s="175" t="s">
        <v>33</v>
      </c>
      <c r="N1" s="176"/>
      <c r="O1" s="177">
        <v>1</v>
      </c>
      <c r="P1" s="175"/>
      <c r="Q1" s="164">
        <v>2</v>
      </c>
      <c r="R1" s="164"/>
      <c r="S1" s="164">
        <v>3</v>
      </c>
      <c r="T1" s="164"/>
      <c r="U1" s="175">
        <v>4</v>
      </c>
      <c r="V1" s="178"/>
      <c r="W1" s="163" t="s">
        <v>7</v>
      </c>
      <c r="X1" s="164"/>
      <c r="Y1" s="164" t="s">
        <v>8</v>
      </c>
      <c r="Z1" s="164"/>
      <c r="AA1" s="164" t="s">
        <v>9</v>
      </c>
      <c r="AB1" s="174"/>
      <c r="AC1" s="93" t="s">
        <v>10</v>
      </c>
      <c r="AD1" s="90"/>
      <c r="AE1" s="91"/>
      <c r="AG1" s="93" t="s">
        <v>61</v>
      </c>
      <c r="AH1" s="90"/>
      <c r="AI1" s="56"/>
      <c r="AJ1" s="90" t="s">
        <v>62</v>
      </c>
      <c r="AK1" s="91"/>
      <c r="AM1" s="228" t="s">
        <v>35</v>
      </c>
      <c r="AN1" s="229"/>
      <c r="AO1" s="229"/>
      <c r="AP1" s="232">
        <v>39452</v>
      </c>
      <c r="AQ1" s="212"/>
      <c r="AR1" s="212"/>
      <c r="AS1" s="212"/>
      <c r="AT1" s="229" t="s">
        <v>36</v>
      </c>
      <c r="AU1" s="229"/>
      <c r="AV1" s="229"/>
      <c r="AW1" s="212">
        <v>10</v>
      </c>
      <c r="AX1" s="213"/>
      <c r="AZ1" s="143" t="s">
        <v>11</v>
      </c>
      <c r="BA1" s="144"/>
      <c r="BB1" s="144"/>
      <c r="BC1" s="144"/>
      <c r="BD1" s="145"/>
    </row>
    <row r="2" spans="1:56" ht="9.75" customHeight="1" thickBot="1">
      <c r="A2" s="165" t="s">
        <v>58</v>
      </c>
      <c r="B2" s="166"/>
      <c r="C2" s="166"/>
      <c r="D2" s="166"/>
      <c r="E2" s="166"/>
      <c r="F2" s="166"/>
      <c r="G2" s="166"/>
      <c r="H2" s="167"/>
      <c r="I2" s="170" t="str">
        <f>INDEX(Sheet4!B10:F14,AJ6,AG4)</f>
        <v>R</v>
      </c>
      <c r="J2" s="171"/>
      <c r="K2" s="171"/>
      <c r="L2" s="171"/>
      <c r="M2" s="192"/>
      <c r="N2" s="193"/>
      <c r="O2" s="179"/>
      <c r="P2" s="92"/>
      <c r="Q2" s="92"/>
      <c r="R2" s="92"/>
      <c r="S2" s="92"/>
      <c r="T2" s="92"/>
      <c r="U2" s="92"/>
      <c r="V2" s="182"/>
      <c r="W2" s="184"/>
      <c r="X2" s="185"/>
      <c r="Y2" s="185"/>
      <c r="Z2" s="185"/>
      <c r="AA2" s="185"/>
      <c r="AB2" s="237"/>
      <c r="AC2" s="225"/>
      <c r="AD2" s="92"/>
      <c r="AE2" s="88"/>
      <c r="AG2" s="233">
        <f>LOOKUP(A2,Sheet4!$H$2:$H$11,Sheet4!$M$2:$M$11)</f>
        <v>2</v>
      </c>
      <c r="AH2" s="234"/>
      <c r="AI2" s="265" t="s">
        <v>69</v>
      </c>
      <c r="AJ2" s="234">
        <f>LOOKUP(A4,Sheet4!$H$2:$H$11,Sheet4!$N$2:$N$11)</f>
        <v>2</v>
      </c>
      <c r="AK2" s="267"/>
      <c r="AM2" s="230"/>
      <c r="AN2" s="231"/>
      <c r="AO2" s="231"/>
      <c r="AP2" s="214"/>
      <c r="AQ2" s="214"/>
      <c r="AR2" s="214"/>
      <c r="AS2" s="214"/>
      <c r="AT2" s="231"/>
      <c r="AU2" s="231"/>
      <c r="AV2" s="231"/>
      <c r="AW2" s="214"/>
      <c r="AX2" s="215"/>
      <c r="AZ2" s="124" t="str">
        <f>A2</f>
        <v>Utah</v>
      </c>
      <c r="BA2" s="125"/>
      <c r="BB2" s="125"/>
      <c r="BC2" s="125"/>
      <c r="BD2" s="126"/>
    </row>
    <row r="3" spans="1:56" ht="9.75" customHeight="1">
      <c r="A3" s="168"/>
      <c r="B3" s="116"/>
      <c r="C3" s="116"/>
      <c r="D3" s="116"/>
      <c r="E3" s="116"/>
      <c r="F3" s="116"/>
      <c r="G3" s="116"/>
      <c r="H3" s="169"/>
      <c r="I3" s="172"/>
      <c r="J3" s="173"/>
      <c r="K3" s="173"/>
      <c r="L3" s="173"/>
      <c r="M3" s="194"/>
      <c r="N3" s="195"/>
      <c r="O3" s="180"/>
      <c r="P3" s="181"/>
      <c r="Q3" s="181"/>
      <c r="R3" s="181"/>
      <c r="S3" s="181"/>
      <c r="T3" s="181"/>
      <c r="U3" s="181"/>
      <c r="V3" s="183"/>
      <c r="W3" s="186"/>
      <c r="X3" s="187"/>
      <c r="Y3" s="187"/>
      <c r="Z3" s="187"/>
      <c r="AA3" s="187"/>
      <c r="AB3" s="238"/>
      <c r="AC3" s="226"/>
      <c r="AD3" s="181"/>
      <c r="AE3" s="227"/>
      <c r="AF3"/>
      <c r="AG3" s="235"/>
      <c r="AH3" s="236"/>
      <c r="AI3" s="266"/>
      <c r="AJ3" s="236"/>
      <c r="AK3" s="268"/>
      <c r="AL3"/>
      <c r="AM3" s="216" t="s">
        <v>68</v>
      </c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8"/>
      <c r="AZ3" s="70">
        <v>1</v>
      </c>
      <c r="BA3" s="71">
        <v>31</v>
      </c>
      <c r="BB3" s="71">
        <v>61</v>
      </c>
      <c r="BC3" s="72">
        <v>91</v>
      </c>
      <c r="BD3" s="73">
        <v>121</v>
      </c>
    </row>
    <row r="4" spans="1:56" ht="9.75" customHeight="1">
      <c r="A4" s="168" t="s">
        <v>72</v>
      </c>
      <c r="B4" s="116"/>
      <c r="C4" s="116"/>
      <c r="D4" s="116"/>
      <c r="E4" s="116"/>
      <c r="F4" s="116"/>
      <c r="G4" s="116"/>
      <c r="H4" s="169"/>
      <c r="I4" s="172" t="str">
        <f>INDEX(Sheet4!B10:F14,AG6,AJ4)</f>
        <v>G</v>
      </c>
      <c r="J4" s="173"/>
      <c r="K4" s="173">
        <f>INDEX(Sheet4!B3:F7,AJ2,AG2)</f>
        <v>2</v>
      </c>
      <c r="L4" s="173"/>
      <c r="M4" s="194"/>
      <c r="N4" s="195"/>
      <c r="O4" s="180"/>
      <c r="P4" s="181"/>
      <c r="Q4" s="181"/>
      <c r="R4" s="181"/>
      <c r="S4" s="181"/>
      <c r="T4" s="181"/>
      <c r="U4" s="181"/>
      <c r="V4" s="183"/>
      <c r="W4" s="186"/>
      <c r="X4" s="187"/>
      <c r="Y4" s="187"/>
      <c r="Z4" s="187"/>
      <c r="AA4" s="187"/>
      <c r="AB4" s="238"/>
      <c r="AC4" s="226"/>
      <c r="AD4" s="181"/>
      <c r="AE4" s="227"/>
      <c r="AF4"/>
      <c r="AG4" s="235">
        <f>LOOKUP(A2,Sheet4!$H$2:$H$11,Sheet4!$K$2:$K$11)</f>
        <v>3</v>
      </c>
      <c r="AH4" s="236"/>
      <c r="AI4" s="266" t="s">
        <v>70</v>
      </c>
      <c r="AJ4" s="236">
        <f>LOOKUP(A4,Sheet4!$H$2:$H$11,Sheet4!$K$2:$K$11)</f>
        <v>1</v>
      </c>
      <c r="AK4" s="268"/>
      <c r="AL4"/>
      <c r="AM4" s="270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2"/>
      <c r="AZ4" s="74">
        <v>2</v>
      </c>
      <c r="BA4" s="75">
        <v>32</v>
      </c>
      <c r="BB4" s="75">
        <v>62</v>
      </c>
      <c r="BC4" s="76">
        <v>92</v>
      </c>
      <c r="BD4" s="77">
        <v>122</v>
      </c>
    </row>
    <row r="5" spans="1:56" ht="9.75" customHeight="1" thickBot="1">
      <c r="A5" s="188"/>
      <c r="B5" s="119"/>
      <c r="C5" s="119"/>
      <c r="D5" s="119"/>
      <c r="E5" s="119"/>
      <c r="F5" s="119"/>
      <c r="G5" s="119"/>
      <c r="H5" s="189"/>
      <c r="I5" s="190"/>
      <c r="J5" s="191"/>
      <c r="K5" s="191"/>
      <c r="L5" s="191"/>
      <c r="M5" s="196"/>
      <c r="N5" s="197"/>
      <c r="O5" s="245"/>
      <c r="P5" s="89"/>
      <c r="Q5" s="89"/>
      <c r="R5" s="89"/>
      <c r="S5" s="89"/>
      <c r="T5" s="89"/>
      <c r="U5" s="89"/>
      <c r="V5" s="239"/>
      <c r="W5" s="240"/>
      <c r="X5" s="241"/>
      <c r="Y5" s="241"/>
      <c r="Z5" s="241"/>
      <c r="AA5" s="241"/>
      <c r="AB5" s="242"/>
      <c r="AC5" s="243"/>
      <c r="AD5" s="89"/>
      <c r="AE5" s="142"/>
      <c r="AF5"/>
      <c r="AG5" s="235"/>
      <c r="AH5" s="236"/>
      <c r="AI5" s="266"/>
      <c r="AJ5" s="236"/>
      <c r="AK5" s="268"/>
      <c r="AL5"/>
      <c r="AM5" s="219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1"/>
      <c r="AZ5" s="74">
        <v>3</v>
      </c>
      <c r="BA5" s="75">
        <v>33</v>
      </c>
      <c r="BB5" s="75">
        <v>63</v>
      </c>
      <c r="BC5" s="76">
        <v>93</v>
      </c>
      <c r="BD5" s="77">
        <v>123</v>
      </c>
    </row>
    <row r="6" spans="32:56" ht="9.75" customHeight="1" thickBot="1">
      <c r="AF6"/>
      <c r="AG6" s="235">
        <f>LOOKUP(A2,Sheet4!$H$2:$H$11,Sheet4!$L$2:$L$11)</f>
        <v>3</v>
      </c>
      <c r="AH6" s="236"/>
      <c r="AI6" s="266" t="s">
        <v>71</v>
      </c>
      <c r="AJ6" s="236">
        <f>LOOKUP(A4,Sheet4!$H$2:$H$11,Sheet4!$L$2:$L$11)</f>
        <v>2</v>
      </c>
      <c r="AK6" s="268"/>
      <c r="AL6"/>
      <c r="AM6" s="219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1"/>
      <c r="AY6" s="22"/>
      <c r="AZ6" s="74">
        <v>4</v>
      </c>
      <c r="BA6" s="75">
        <v>34</v>
      </c>
      <c r="BB6" s="75">
        <v>64</v>
      </c>
      <c r="BC6" s="76">
        <v>94</v>
      </c>
      <c r="BD6" s="77">
        <v>124</v>
      </c>
    </row>
    <row r="7" spans="1:56" ht="9.75" customHeight="1" thickBot="1">
      <c r="A7" s="124" t="s">
        <v>12</v>
      </c>
      <c r="B7" s="125"/>
      <c r="C7" s="125"/>
      <c r="D7" s="125"/>
      <c r="E7" s="125"/>
      <c r="F7" s="125"/>
      <c r="G7" s="125"/>
      <c r="H7" s="126"/>
      <c r="I7" s="258" t="s">
        <v>43</v>
      </c>
      <c r="J7" s="175"/>
      <c r="K7" s="93" t="s">
        <v>3</v>
      </c>
      <c r="L7" s="90"/>
      <c r="M7" s="90"/>
      <c r="N7" s="90" t="s">
        <v>4</v>
      </c>
      <c r="O7" s="90"/>
      <c r="P7" s="90"/>
      <c r="Q7" s="90" t="s">
        <v>5</v>
      </c>
      <c r="R7" s="90"/>
      <c r="S7" s="90"/>
      <c r="T7" s="90" t="s">
        <v>6</v>
      </c>
      <c r="U7" s="90"/>
      <c r="V7" s="244"/>
      <c r="W7" s="93" t="s">
        <v>7</v>
      </c>
      <c r="X7" s="90"/>
      <c r="Y7" s="90"/>
      <c r="Z7" s="90" t="s">
        <v>8</v>
      </c>
      <c r="AA7" s="90"/>
      <c r="AB7" s="90"/>
      <c r="AC7" s="90" t="s">
        <v>9</v>
      </c>
      <c r="AD7" s="90"/>
      <c r="AE7" s="91"/>
      <c r="AF7"/>
      <c r="AG7" s="96"/>
      <c r="AH7" s="97"/>
      <c r="AI7" s="269"/>
      <c r="AJ7" s="97"/>
      <c r="AK7" s="205"/>
      <c r="AL7"/>
      <c r="AM7" s="222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4"/>
      <c r="AY7" s="22"/>
      <c r="AZ7" s="74">
        <v>5</v>
      </c>
      <c r="BA7" s="75">
        <v>35</v>
      </c>
      <c r="BB7" s="75">
        <v>65</v>
      </c>
      <c r="BC7" s="76">
        <v>95</v>
      </c>
      <c r="BD7" s="77">
        <v>125</v>
      </c>
    </row>
    <row r="8" spans="1:56" ht="9.75" customHeight="1" thickBot="1">
      <c r="A8" s="249" t="str">
        <f>LOOKUP(A2,Sheet4!$H$2:$H$11,Sheet4!$I$2:$I$11)&amp;" ( "&amp;LOOKUP(A2,Sheet4!$H$2:$H$11,Sheet4!$J$2:$J$11)&amp;" )"</f>
        <v>Stars ( +2 )</v>
      </c>
      <c r="B8" s="250"/>
      <c r="C8" s="250"/>
      <c r="D8" s="250"/>
      <c r="E8" s="250"/>
      <c r="F8" s="250"/>
      <c r="G8" s="250"/>
      <c r="H8" s="251"/>
      <c r="I8" s="259">
        <f>LOOKUP(A2,Sheet4!$H$2:$H$11,Sheet4!$O$2:$O$11)</f>
        <v>6</v>
      </c>
      <c r="J8" s="260"/>
      <c r="K8" s="23">
        <v>1</v>
      </c>
      <c r="L8" s="8">
        <v>2</v>
      </c>
      <c r="M8" s="21">
        <v>3</v>
      </c>
      <c r="N8" s="20">
        <v>1</v>
      </c>
      <c r="O8" s="8">
        <v>2</v>
      </c>
      <c r="P8" s="21">
        <v>3</v>
      </c>
      <c r="Q8" s="20">
        <v>1</v>
      </c>
      <c r="R8" s="8">
        <v>2</v>
      </c>
      <c r="S8" s="21">
        <v>3</v>
      </c>
      <c r="T8" s="20">
        <v>1</v>
      </c>
      <c r="U8" s="8">
        <v>2</v>
      </c>
      <c r="V8" s="8">
        <v>3</v>
      </c>
      <c r="W8" s="23">
        <v>1</v>
      </c>
      <c r="X8" s="8">
        <v>2</v>
      </c>
      <c r="Y8" s="13" t="s">
        <v>18</v>
      </c>
      <c r="Z8" s="20">
        <v>1</v>
      </c>
      <c r="AA8" s="8">
        <v>2</v>
      </c>
      <c r="AB8" s="13" t="s">
        <v>18</v>
      </c>
      <c r="AC8" s="20">
        <v>1</v>
      </c>
      <c r="AD8" s="8">
        <v>2</v>
      </c>
      <c r="AE8" s="42" t="s">
        <v>18</v>
      </c>
      <c r="AF8"/>
      <c r="AG8" s="38"/>
      <c r="AH8" s="38"/>
      <c r="AI8" s="113"/>
      <c r="AJ8" s="38"/>
      <c r="AK8" s="38"/>
      <c r="AL8"/>
      <c r="AM8" s="216" t="s">
        <v>27</v>
      </c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8"/>
      <c r="AY8" s="22"/>
      <c r="AZ8" s="74">
        <v>6</v>
      </c>
      <c r="BA8" s="75">
        <v>36</v>
      </c>
      <c r="BB8" s="75">
        <v>66</v>
      </c>
      <c r="BC8" s="76">
        <v>96</v>
      </c>
      <c r="BD8" s="77">
        <v>126</v>
      </c>
    </row>
    <row r="9" spans="1:56" ht="9.75" customHeight="1" thickBot="1">
      <c r="A9" s="252"/>
      <c r="B9" s="253"/>
      <c r="C9" s="253"/>
      <c r="D9" s="253"/>
      <c r="E9" s="253"/>
      <c r="F9" s="253"/>
      <c r="G9" s="253"/>
      <c r="H9" s="254"/>
      <c r="I9" s="261"/>
      <c r="J9" s="173"/>
      <c r="K9" s="12">
        <v>4</v>
      </c>
      <c r="L9" s="14" t="s">
        <v>18</v>
      </c>
      <c r="M9" s="6"/>
      <c r="N9" s="4">
        <v>4</v>
      </c>
      <c r="O9" s="14" t="s">
        <v>18</v>
      </c>
      <c r="P9" s="6"/>
      <c r="Q9" s="4">
        <v>4</v>
      </c>
      <c r="R9" s="14" t="s">
        <v>18</v>
      </c>
      <c r="S9" s="6"/>
      <c r="T9" s="4">
        <v>4</v>
      </c>
      <c r="U9" s="14" t="s">
        <v>18</v>
      </c>
      <c r="V9" s="5"/>
      <c r="W9" s="9"/>
      <c r="X9" s="10"/>
      <c r="Y9" s="19"/>
      <c r="Z9" s="18"/>
      <c r="AA9" s="10"/>
      <c r="AB9" s="19"/>
      <c r="AC9" s="18"/>
      <c r="AD9" s="10"/>
      <c r="AE9" s="48"/>
      <c r="AF9"/>
      <c r="AG9" s="93" t="s">
        <v>188</v>
      </c>
      <c r="AH9" s="90"/>
      <c r="AI9" s="90"/>
      <c r="AJ9" s="90"/>
      <c r="AK9" s="91"/>
      <c r="AL9"/>
      <c r="AM9" s="219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1"/>
      <c r="AY9" s="22"/>
      <c r="AZ9" s="74">
        <v>7</v>
      </c>
      <c r="BA9" s="75">
        <v>37</v>
      </c>
      <c r="BB9" s="75">
        <v>67</v>
      </c>
      <c r="BC9" s="76">
        <v>97</v>
      </c>
      <c r="BD9" s="77">
        <v>127</v>
      </c>
    </row>
    <row r="10" spans="1:56" ht="9.75" customHeight="1">
      <c r="A10" s="252" t="str">
        <f>LOOKUP(A4,Sheet4!$H$2:$H$11,Sheet4!$I$2:$I$11)&amp;" ( "&amp;LOOKUP(A4,Sheet4!$H$2:$H$11,Sheet4!$J$2:$J$11)&amp;" )"</f>
        <v>Nets ( +0 )</v>
      </c>
      <c r="B10" s="253"/>
      <c r="C10" s="253"/>
      <c r="D10" s="253"/>
      <c r="E10" s="253"/>
      <c r="F10" s="253"/>
      <c r="G10" s="253"/>
      <c r="H10" s="254"/>
      <c r="I10" s="261">
        <f>LOOKUP(A4,Sheet4!$H$2:$H$11,Sheet4!$O$2:$O$11)</f>
        <v>6</v>
      </c>
      <c r="J10" s="173"/>
      <c r="K10" s="24">
        <v>1</v>
      </c>
      <c r="L10" s="3">
        <v>2</v>
      </c>
      <c r="M10" s="17">
        <v>3</v>
      </c>
      <c r="N10" s="2">
        <v>1</v>
      </c>
      <c r="O10" s="3">
        <v>2</v>
      </c>
      <c r="P10" s="17">
        <v>3</v>
      </c>
      <c r="Q10" s="2">
        <v>1</v>
      </c>
      <c r="R10" s="3">
        <v>2</v>
      </c>
      <c r="S10" s="17">
        <v>3</v>
      </c>
      <c r="T10" s="2">
        <v>1</v>
      </c>
      <c r="U10" s="3">
        <v>2</v>
      </c>
      <c r="V10" s="3">
        <v>3</v>
      </c>
      <c r="W10" s="24">
        <v>1</v>
      </c>
      <c r="X10" s="3">
        <v>2</v>
      </c>
      <c r="Y10" s="7" t="s">
        <v>18</v>
      </c>
      <c r="Z10" s="2">
        <v>1</v>
      </c>
      <c r="AA10" s="3">
        <v>2</v>
      </c>
      <c r="AB10" s="7" t="s">
        <v>18</v>
      </c>
      <c r="AC10" s="2">
        <v>1</v>
      </c>
      <c r="AD10" s="3">
        <v>2</v>
      </c>
      <c r="AE10" s="53" t="s">
        <v>18</v>
      </c>
      <c r="AF10"/>
      <c r="AG10" s="87" t="s">
        <v>61</v>
      </c>
      <c r="AH10" s="92"/>
      <c r="AI10" s="92"/>
      <c r="AJ10" s="92"/>
      <c r="AK10" s="88"/>
      <c r="AL10"/>
      <c r="AM10" s="219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1"/>
      <c r="AY10" s="22"/>
      <c r="AZ10" s="74">
        <v>8</v>
      </c>
      <c r="BA10" s="75">
        <v>38</v>
      </c>
      <c r="BB10" s="75">
        <v>68</v>
      </c>
      <c r="BC10" s="76">
        <v>98</v>
      </c>
      <c r="BD10" s="77">
        <v>128</v>
      </c>
    </row>
    <row r="11" spans="1:56" ht="9.75" customHeight="1" thickBot="1">
      <c r="A11" s="255"/>
      <c r="B11" s="256"/>
      <c r="C11" s="256"/>
      <c r="D11" s="256"/>
      <c r="E11" s="256"/>
      <c r="F11" s="256"/>
      <c r="G11" s="256"/>
      <c r="H11" s="257"/>
      <c r="I11" s="262"/>
      <c r="J11" s="191"/>
      <c r="K11" s="54">
        <v>4</v>
      </c>
      <c r="L11" s="43" t="s">
        <v>18</v>
      </c>
      <c r="M11" s="55"/>
      <c r="N11" s="40">
        <v>4</v>
      </c>
      <c r="O11" s="43" t="s">
        <v>18</v>
      </c>
      <c r="P11" s="55"/>
      <c r="Q11" s="40">
        <v>4</v>
      </c>
      <c r="R11" s="43" t="s">
        <v>18</v>
      </c>
      <c r="S11" s="55"/>
      <c r="T11" s="40">
        <v>4</v>
      </c>
      <c r="U11" s="43" t="s">
        <v>18</v>
      </c>
      <c r="V11" s="41"/>
      <c r="W11" s="36"/>
      <c r="X11" s="16"/>
      <c r="Y11" s="25"/>
      <c r="Z11" s="15"/>
      <c r="AA11" s="16"/>
      <c r="AB11" s="25"/>
      <c r="AC11" s="15"/>
      <c r="AD11" s="16"/>
      <c r="AE11" s="49"/>
      <c r="AG11" s="59" t="s">
        <v>62</v>
      </c>
      <c r="AH11" s="89"/>
      <c r="AI11" s="89"/>
      <c r="AJ11" s="89"/>
      <c r="AK11" s="142"/>
      <c r="AM11" s="222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4"/>
      <c r="AZ11" s="74">
        <v>9</v>
      </c>
      <c r="BA11" s="75">
        <v>39</v>
      </c>
      <c r="BB11" s="75">
        <v>69</v>
      </c>
      <c r="BC11" s="76">
        <v>99</v>
      </c>
      <c r="BD11" s="77">
        <v>129</v>
      </c>
    </row>
    <row r="12" spans="52:56" ht="9.75" customHeight="1" thickBot="1">
      <c r="AZ12" s="78">
        <v>10</v>
      </c>
      <c r="BA12" s="79">
        <v>40</v>
      </c>
      <c r="BB12" s="79">
        <v>70</v>
      </c>
      <c r="BC12" s="80">
        <v>100</v>
      </c>
      <c r="BD12" s="81">
        <v>130</v>
      </c>
    </row>
    <row r="13" spans="1:56" ht="9.75" customHeight="1">
      <c r="A13" s="130" t="str">
        <f>CONCATENATE(Sheet2!H2," ",Sheet2!A8)</f>
        <v>Utah Stars</v>
      </c>
      <c r="B13" s="131"/>
      <c r="C13" s="131"/>
      <c r="D13" s="131"/>
      <c r="E13" s="131"/>
      <c r="F13" s="131"/>
      <c r="G13" s="131"/>
      <c r="H13" s="132"/>
      <c r="I13" s="124" t="s">
        <v>116</v>
      </c>
      <c r="J13" s="125"/>
      <c r="K13" s="126"/>
      <c r="L13" s="101" t="s">
        <v>29</v>
      </c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5"/>
      <c r="AF13" s="263" t="s">
        <v>24</v>
      </c>
      <c r="AG13" s="203"/>
      <c r="AH13" s="203"/>
      <c r="AI13" s="203"/>
      <c r="AJ13" s="203"/>
      <c r="AK13" s="203"/>
      <c r="AL13" s="264"/>
      <c r="AM13" s="263" t="s">
        <v>34</v>
      </c>
      <c r="AN13" s="203"/>
      <c r="AO13" s="203"/>
      <c r="AP13" s="203" t="s">
        <v>19</v>
      </c>
      <c r="AQ13" s="203"/>
      <c r="AR13" s="203" t="s">
        <v>20</v>
      </c>
      <c r="AS13" s="203"/>
      <c r="AT13" s="203" t="s">
        <v>21</v>
      </c>
      <c r="AU13" s="204"/>
      <c r="AV13" s="206" t="s">
        <v>13</v>
      </c>
      <c r="AW13" s="207"/>
      <c r="AX13" s="208"/>
      <c r="AY13" s="22"/>
      <c r="AZ13" s="74">
        <v>11</v>
      </c>
      <c r="BA13" s="75">
        <v>41</v>
      </c>
      <c r="BB13" s="75">
        <v>71</v>
      </c>
      <c r="BC13" s="76">
        <v>101</v>
      </c>
      <c r="BD13" s="77">
        <v>131</v>
      </c>
    </row>
    <row r="14" spans="1:56" ht="9.75" customHeight="1" thickBot="1">
      <c r="A14" s="96" t="s">
        <v>22</v>
      </c>
      <c r="B14" s="97"/>
      <c r="C14" s="136" t="s">
        <v>23</v>
      </c>
      <c r="D14" s="137"/>
      <c r="E14" s="137"/>
      <c r="F14" s="137"/>
      <c r="G14" s="137"/>
      <c r="H14" s="138"/>
      <c r="I14" s="127"/>
      <c r="J14" s="128"/>
      <c r="K14" s="129"/>
      <c r="L14" s="96" t="s">
        <v>30</v>
      </c>
      <c r="M14" s="97"/>
      <c r="N14" s="97"/>
      <c r="O14" s="97"/>
      <c r="P14" s="97"/>
      <c r="Q14" s="97"/>
      <c r="R14" s="97"/>
      <c r="S14" s="97"/>
      <c r="T14" s="97"/>
      <c r="U14" s="97"/>
      <c r="V14" s="133" t="s">
        <v>31</v>
      </c>
      <c r="W14" s="134"/>
      <c r="X14" s="134"/>
      <c r="Y14" s="134"/>
      <c r="Z14" s="134"/>
      <c r="AA14" s="98"/>
      <c r="AB14" s="133" t="s">
        <v>32</v>
      </c>
      <c r="AC14" s="134"/>
      <c r="AD14" s="134"/>
      <c r="AE14" s="135"/>
      <c r="AF14" s="96" t="s">
        <v>25</v>
      </c>
      <c r="AG14" s="97"/>
      <c r="AH14" s="97"/>
      <c r="AI14" s="97" t="s">
        <v>26</v>
      </c>
      <c r="AJ14" s="97"/>
      <c r="AK14" s="97"/>
      <c r="AL14" s="133"/>
      <c r="AM14" s="96"/>
      <c r="AN14" s="97"/>
      <c r="AO14" s="97"/>
      <c r="AP14" s="97"/>
      <c r="AQ14" s="97"/>
      <c r="AR14" s="97"/>
      <c r="AS14" s="97"/>
      <c r="AT14" s="97"/>
      <c r="AU14" s="205"/>
      <c r="AV14" s="209"/>
      <c r="AW14" s="210"/>
      <c r="AX14" s="211"/>
      <c r="AY14" s="22"/>
      <c r="AZ14" s="74">
        <v>12</v>
      </c>
      <c r="BA14" s="75">
        <v>42</v>
      </c>
      <c r="BB14" s="75">
        <v>72</v>
      </c>
      <c r="BC14" s="76">
        <v>102</v>
      </c>
      <c r="BD14" s="77">
        <v>132</v>
      </c>
    </row>
    <row r="15" spans="1:56" ht="9.75" customHeight="1">
      <c r="A15" s="154" t="s">
        <v>13</v>
      </c>
      <c r="B15" s="155"/>
      <c r="C15" s="121" t="str">
        <f>HLOOKUP($A$2,Sheet5!$B$1:$K$11,2,FALSE)</f>
        <v>Govan</v>
      </c>
      <c r="D15" s="122"/>
      <c r="E15" s="122"/>
      <c r="F15" s="122"/>
      <c r="G15" s="122"/>
      <c r="H15" s="123"/>
      <c r="I15" s="8">
        <v>3</v>
      </c>
      <c r="J15" s="8">
        <v>6</v>
      </c>
      <c r="K15" s="105">
        <v>9</v>
      </c>
      <c r="L15" s="103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100"/>
      <c r="AF15" s="248"/>
      <c r="AG15" s="157"/>
      <c r="AH15" s="157"/>
      <c r="AI15" s="157"/>
      <c r="AJ15" s="157"/>
      <c r="AK15" s="157"/>
      <c r="AL15" s="158"/>
      <c r="AM15" s="148"/>
      <c r="AN15" s="149"/>
      <c r="AO15" s="149"/>
      <c r="AP15" s="149"/>
      <c r="AQ15" s="149"/>
      <c r="AR15" s="149"/>
      <c r="AS15" s="149"/>
      <c r="AT15" s="149"/>
      <c r="AU15" s="200"/>
      <c r="AV15" s="26">
        <v>1</v>
      </c>
      <c r="AW15" s="26">
        <v>2</v>
      </c>
      <c r="AX15" s="27">
        <v>3</v>
      </c>
      <c r="AY15" s="22"/>
      <c r="AZ15" s="74">
        <v>13</v>
      </c>
      <c r="BA15" s="75">
        <v>43</v>
      </c>
      <c r="BB15" s="75">
        <v>73</v>
      </c>
      <c r="BC15" s="76">
        <v>103</v>
      </c>
      <c r="BD15" s="77">
        <v>133</v>
      </c>
    </row>
    <row r="16" spans="1:56" ht="9.75" customHeight="1">
      <c r="A16" s="150"/>
      <c r="B16" s="151"/>
      <c r="C16" s="115"/>
      <c r="D16" s="116"/>
      <c r="E16" s="116"/>
      <c r="F16" s="116"/>
      <c r="G16" s="116"/>
      <c r="H16" s="117"/>
      <c r="I16" s="5">
        <v>3</v>
      </c>
      <c r="J16" s="5">
        <v>6</v>
      </c>
      <c r="K16" s="106">
        <v>9</v>
      </c>
      <c r="L16" s="141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40"/>
      <c r="AF16" s="202"/>
      <c r="AG16" s="147"/>
      <c r="AH16" s="147"/>
      <c r="AI16" s="147"/>
      <c r="AJ16" s="147"/>
      <c r="AK16" s="147"/>
      <c r="AL16" s="159"/>
      <c r="AM16" s="146"/>
      <c r="AN16" s="147"/>
      <c r="AO16" s="147"/>
      <c r="AP16" s="147"/>
      <c r="AQ16" s="147"/>
      <c r="AR16" s="147"/>
      <c r="AS16" s="147"/>
      <c r="AT16" s="147"/>
      <c r="AU16" s="159"/>
      <c r="AV16" s="28">
        <v>4</v>
      </c>
      <c r="AW16" s="28">
        <v>5</v>
      </c>
      <c r="AX16" s="29" t="s">
        <v>28</v>
      </c>
      <c r="AY16" s="22"/>
      <c r="AZ16" s="74">
        <v>14</v>
      </c>
      <c r="BA16" s="75">
        <v>44</v>
      </c>
      <c r="BB16" s="75">
        <v>74</v>
      </c>
      <c r="BC16" s="76">
        <v>104</v>
      </c>
      <c r="BD16" s="77">
        <v>134</v>
      </c>
    </row>
    <row r="17" spans="1:56" ht="9.75" customHeight="1">
      <c r="A17" s="150" t="s">
        <v>14</v>
      </c>
      <c r="B17" s="151"/>
      <c r="C17" s="115" t="str">
        <f>HLOOKUP($A$2,Sheet5!$B$1:$K$11,3,FALSE)</f>
        <v>Wise</v>
      </c>
      <c r="D17" s="116"/>
      <c r="E17" s="116"/>
      <c r="F17" s="116"/>
      <c r="G17" s="116"/>
      <c r="H17" s="117"/>
      <c r="I17" s="3">
        <v>3</v>
      </c>
      <c r="J17" s="3">
        <v>6</v>
      </c>
      <c r="K17" s="107">
        <v>9</v>
      </c>
      <c r="L17" s="141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40"/>
      <c r="AF17" s="202"/>
      <c r="AG17" s="147"/>
      <c r="AH17" s="147"/>
      <c r="AI17" s="147"/>
      <c r="AJ17" s="147"/>
      <c r="AK17" s="147"/>
      <c r="AL17" s="159"/>
      <c r="AM17" s="146"/>
      <c r="AN17" s="147"/>
      <c r="AO17" s="147"/>
      <c r="AP17" s="147"/>
      <c r="AQ17" s="147"/>
      <c r="AR17" s="147"/>
      <c r="AS17" s="147"/>
      <c r="AT17" s="147"/>
      <c r="AU17" s="159"/>
      <c r="AV17" s="30">
        <v>1</v>
      </c>
      <c r="AW17" s="30">
        <v>2</v>
      </c>
      <c r="AX17" s="31">
        <v>3</v>
      </c>
      <c r="AY17" s="22"/>
      <c r="AZ17" s="74">
        <v>15</v>
      </c>
      <c r="BA17" s="75">
        <v>45</v>
      </c>
      <c r="BB17" s="75">
        <v>75</v>
      </c>
      <c r="BC17" s="76">
        <v>105</v>
      </c>
      <c r="BD17" s="77">
        <v>135</v>
      </c>
    </row>
    <row r="18" spans="1:56" ht="9.75" customHeight="1">
      <c r="A18" s="150"/>
      <c r="B18" s="151"/>
      <c r="C18" s="115"/>
      <c r="D18" s="116"/>
      <c r="E18" s="116"/>
      <c r="F18" s="116"/>
      <c r="G18" s="116"/>
      <c r="H18" s="117"/>
      <c r="I18" s="5">
        <v>3</v>
      </c>
      <c r="J18" s="5">
        <v>6</v>
      </c>
      <c r="K18" s="106">
        <v>9</v>
      </c>
      <c r="L18" s="141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40"/>
      <c r="AF18" s="202"/>
      <c r="AG18" s="147"/>
      <c r="AH18" s="147"/>
      <c r="AI18" s="147"/>
      <c r="AJ18" s="147"/>
      <c r="AK18" s="147"/>
      <c r="AL18" s="159"/>
      <c r="AM18" s="146"/>
      <c r="AN18" s="147"/>
      <c r="AO18" s="147"/>
      <c r="AP18" s="147"/>
      <c r="AQ18" s="147"/>
      <c r="AR18" s="147"/>
      <c r="AS18" s="147"/>
      <c r="AT18" s="147"/>
      <c r="AU18" s="159"/>
      <c r="AV18" s="28">
        <v>4</v>
      </c>
      <c r="AW18" s="28">
        <v>5</v>
      </c>
      <c r="AX18" s="29" t="s">
        <v>28</v>
      </c>
      <c r="AY18" s="22"/>
      <c r="AZ18" s="74">
        <v>16</v>
      </c>
      <c r="BA18" s="75">
        <v>46</v>
      </c>
      <c r="BB18" s="75">
        <v>76</v>
      </c>
      <c r="BC18" s="76">
        <v>106</v>
      </c>
      <c r="BD18" s="77">
        <v>136</v>
      </c>
    </row>
    <row r="19" spans="1:56" ht="9.75" customHeight="1">
      <c r="A19" s="150" t="s">
        <v>15</v>
      </c>
      <c r="B19" s="151"/>
      <c r="C19" s="115" t="str">
        <f>HLOOKUP($A$2,Sheet5!$B$1:$K$11,4,FALSE)</f>
        <v>Beaty</v>
      </c>
      <c r="D19" s="116"/>
      <c r="E19" s="116"/>
      <c r="F19" s="116"/>
      <c r="G19" s="116"/>
      <c r="H19" s="117"/>
      <c r="I19" s="3">
        <v>3</v>
      </c>
      <c r="J19" s="3">
        <v>6</v>
      </c>
      <c r="K19" s="107">
        <v>9</v>
      </c>
      <c r="L19" s="141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40"/>
      <c r="AF19" s="202"/>
      <c r="AG19" s="147"/>
      <c r="AH19" s="147"/>
      <c r="AI19" s="147"/>
      <c r="AJ19" s="147"/>
      <c r="AK19" s="147"/>
      <c r="AL19" s="159"/>
      <c r="AM19" s="146"/>
      <c r="AN19" s="147"/>
      <c r="AO19" s="147"/>
      <c r="AP19" s="147"/>
      <c r="AQ19" s="147"/>
      <c r="AR19" s="147"/>
      <c r="AS19" s="147"/>
      <c r="AT19" s="147"/>
      <c r="AU19" s="159"/>
      <c r="AV19" s="30">
        <v>1</v>
      </c>
      <c r="AW19" s="30">
        <v>2</v>
      </c>
      <c r="AX19" s="31">
        <v>3</v>
      </c>
      <c r="AY19" s="22"/>
      <c r="AZ19" s="74">
        <v>17</v>
      </c>
      <c r="BA19" s="75">
        <v>47</v>
      </c>
      <c r="BB19" s="75">
        <v>77</v>
      </c>
      <c r="BC19" s="76">
        <v>107</v>
      </c>
      <c r="BD19" s="77">
        <v>137</v>
      </c>
    </row>
    <row r="20" spans="1:56" ht="9.75" customHeight="1">
      <c r="A20" s="150"/>
      <c r="B20" s="151"/>
      <c r="C20" s="115"/>
      <c r="D20" s="116"/>
      <c r="E20" s="116"/>
      <c r="F20" s="116"/>
      <c r="G20" s="116"/>
      <c r="H20" s="117"/>
      <c r="I20" s="5">
        <v>3</v>
      </c>
      <c r="J20" s="5">
        <v>6</v>
      </c>
      <c r="K20" s="106">
        <v>9</v>
      </c>
      <c r="L20" s="141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40"/>
      <c r="AF20" s="202"/>
      <c r="AG20" s="147"/>
      <c r="AH20" s="147"/>
      <c r="AI20" s="147"/>
      <c r="AJ20" s="147"/>
      <c r="AK20" s="147"/>
      <c r="AL20" s="159"/>
      <c r="AM20" s="146"/>
      <c r="AN20" s="147"/>
      <c r="AO20" s="147"/>
      <c r="AP20" s="147"/>
      <c r="AQ20" s="147"/>
      <c r="AR20" s="147"/>
      <c r="AS20" s="147"/>
      <c r="AT20" s="147"/>
      <c r="AU20" s="159"/>
      <c r="AV20" s="28">
        <v>4</v>
      </c>
      <c r="AW20" s="28">
        <v>5</v>
      </c>
      <c r="AX20" s="29" t="s">
        <v>28</v>
      </c>
      <c r="AY20" s="22"/>
      <c r="AZ20" s="74">
        <v>18</v>
      </c>
      <c r="BA20" s="75">
        <v>48</v>
      </c>
      <c r="BB20" s="75">
        <v>78</v>
      </c>
      <c r="BC20" s="76">
        <v>108</v>
      </c>
      <c r="BD20" s="77">
        <v>138</v>
      </c>
    </row>
    <row r="21" spans="1:56" ht="9.75" customHeight="1">
      <c r="A21" s="150" t="s">
        <v>16</v>
      </c>
      <c r="B21" s="151"/>
      <c r="C21" s="115" t="str">
        <f>HLOOKUP($A$2,Sheet5!$B$1:$K$11,5,FALSE)</f>
        <v>Boone</v>
      </c>
      <c r="D21" s="116"/>
      <c r="E21" s="116"/>
      <c r="F21" s="116"/>
      <c r="G21" s="116"/>
      <c r="H21" s="117"/>
      <c r="I21" s="3">
        <v>3</v>
      </c>
      <c r="J21" s="3">
        <v>6</v>
      </c>
      <c r="K21" s="107">
        <v>9</v>
      </c>
      <c r="L21" s="141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40"/>
      <c r="AF21" s="202"/>
      <c r="AG21" s="147"/>
      <c r="AH21" s="147"/>
      <c r="AI21" s="147"/>
      <c r="AJ21" s="147"/>
      <c r="AK21" s="147"/>
      <c r="AL21" s="159"/>
      <c r="AM21" s="146"/>
      <c r="AN21" s="147"/>
      <c r="AO21" s="147"/>
      <c r="AP21" s="147"/>
      <c r="AQ21" s="147"/>
      <c r="AR21" s="147"/>
      <c r="AS21" s="147"/>
      <c r="AT21" s="147"/>
      <c r="AU21" s="159"/>
      <c r="AV21" s="30">
        <v>1</v>
      </c>
      <c r="AW21" s="30">
        <v>2</v>
      </c>
      <c r="AX21" s="31">
        <v>3</v>
      </c>
      <c r="AY21" s="22"/>
      <c r="AZ21" s="74">
        <v>19</v>
      </c>
      <c r="BA21" s="75">
        <v>49</v>
      </c>
      <c r="BB21" s="75">
        <v>79</v>
      </c>
      <c r="BC21" s="76">
        <v>109</v>
      </c>
      <c r="BD21" s="77">
        <v>139</v>
      </c>
    </row>
    <row r="22" spans="1:56" ht="9.75" customHeight="1">
      <c r="A22" s="150"/>
      <c r="B22" s="151"/>
      <c r="C22" s="115"/>
      <c r="D22" s="116"/>
      <c r="E22" s="116"/>
      <c r="F22" s="116"/>
      <c r="G22" s="116"/>
      <c r="H22" s="117"/>
      <c r="I22" s="5">
        <v>3</v>
      </c>
      <c r="J22" s="5">
        <v>6</v>
      </c>
      <c r="K22" s="106">
        <v>9</v>
      </c>
      <c r="L22" s="141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40"/>
      <c r="AF22" s="202"/>
      <c r="AG22" s="147"/>
      <c r="AH22" s="147"/>
      <c r="AI22" s="147"/>
      <c r="AJ22" s="147"/>
      <c r="AK22" s="147"/>
      <c r="AL22" s="159"/>
      <c r="AM22" s="146"/>
      <c r="AN22" s="147"/>
      <c r="AO22" s="147"/>
      <c r="AP22" s="147"/>
      <c r="AQ22" s="147"/>
      <c r="AR22" s="147"/>
      <c r="AS22" s="147"/>
      <c r="AT22" s="147"/>
      <c r="AU22" s="159"/>
      <c r="AV22" s="28">
        <v>4</v>
      </c>
      <c r="AW22" s="28">
        <v>5</v>
      </c>
      <c r="AX22" s="29" t="s">
        <v>28</v>
      </c>
      <c r="AY22" s="22"/>
      <c r="AZ22" s="78">
        <v>20</v>
      </c>
      <c r="BA22" s="79">
        <v>50</v>
      </c>
      <c r="BB22" s="79">
        <v>80</v>
      </c>
      <c r="BC22" s="80">
        <v>110</v>
      </c>
      <c r="BD22" s="81">
        <v>140</v>
      </c>
    </row>
    <row r="23" spans="1:56" ht="9.75" customHeight="1">
      <c r="A23" s="150" t="s">
        <v>17</v>
      </c>
      <c r="B23" s="151"/>
      <c r="C23" s="115" t="str">
        <f>HLOOKUP($A$2,Sheet5!$B$1:$K$11,6,FALSE)</f>
        <v>Jones</v>
      </c>
      <c r="D23" s="116"/>
      <c r="E23" s="116"/>
      <c r="F23" s="116"/>
      <c r="G23" s="116"/>
      <c r="H23" s="117"/>
      <c r="I23" s="3">
        <v>3</v>
      </c>
      <c r="J23" s="3">
        <v>6</v>
      </c>
      <c r="K23" s="107">
        <v>9</v>
      </c>
      <c r="L23" s="141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40"/>
      <c r="AF23" s="202"/>
      <c r="AG23" s="147"/>
      <c r="AH23" s="147"/>
      <c r="AI23" s="147"/>
      <c r="AJ23" s="147"/>
      <c r="AK23" s="147"/>
      <c r="AL23" s="159"/>
      <c r="AM23" s="146"/>
      <c r="AN23" s="147"/>
      <c r="AO23" s="147"/>
      <c r="AP23" s="147"/>
      <c r="AQ23" s="147"/>
      <c r="AR23" s="147"/>
      <c r="AS23" s="147"/>
      <c r="AT23" s="147"/>
      <c r="AU23" s="159"/>
      <c r="AV23" s="30">
        <v>1</v>
      </c>
      <c r="AW23" s="30">
        <v>2</v>
      </c>
      <c r="AX23" s="31">
        <v>3</v>
      </c>
      <c r="AY23" s="22"/>
      <c r="AZ23" s="74">
        <v>21</v>
      </c>
      <c r="BA23" s="75">
        <v>51</v>
      </c>
      <c r="BB23" s="75">
        <v>81</v>
      </c>
      <c r="BC23" s="76">
        <v>111</v>
      </c>
      <c r="BD23" s="77">
        <v>141</v>
      </c>
    </row>
    <row r="24" spans="1:56" ht="9.75" customHeight="1" thickBot="1">
      <c r="A24" s="152"/>
      <c r="B24" s="153"/>
      <c r="C24" s="118"/>
      <c r="D24" s="119"/>
      <c r="E24" s="119"/>
      <c r="F24" s="119"/>
      <c r="G24" s="119"/>
      <c r="H24" s="120"/>
      <c r="I24" s="41">
        <v>3</v>
      </c>
      <c r="J24" s="41">
        <v>6</v>
      </c>
      <c r="K24" s="108">
        <v>9</v>
      </c>
      <c r="L24" s="112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2"/>
      <c r="AF24" s="246"/>
      <c r="AG24" s="198"/>
      <c r="AH24" s="198"/>
      <c r="AI24" s="198"/>
      <c r="AJ24" s="198"/>
      <c r="AK24" s="198"/>
      <c r="AL24" s="199"/>
      <c r="AM24" s="201"/>
      <c r="AN24" s="198"/>
      <c r="AO24" s="198"/>
      <c r="AP24" s="198"/>
      <c r="AQ24" s="198"/>
      <c r="AR24" s="198"/>
      <c r="AS24" s="198"/>
      <c r="AT24" s="198"/>
      <c r="AU24" s="199"/>
      <c r="AV24" s="32">
        <v>4</v>
      </c>
      <c r="AW24" s="32">
        <v>5</v>
      </c>
      <c r="AX24" s="33" t="s">
        <v>28</v>
      </c>
      <c r="AY24" s="22"/>
      <c r="AZ24" s="74">
        <v>22</v>
      </c>
      <c r="BA24" s="75">
        <v>52</v>
      </c>
      <c r="BB24" s="75">
        <v>82</v>
      </c>
      <c r="BC24" s="76">
        <v>112</v>
      </c>
      <c r="BD24" s="77">
        <v>142</v>
      </c>
    </row>
    <row r="25" spans="1:56" ht="9.75" customHeight="1">
      <c r="A25" s="154" t="s">
        <v>115</v>
      </c>
      <c r="B25" s="155"/>
      <c r="C25" s="121" t="str">
        <f>HLOOKUP($A$2,Sheet5!$B$1:$K$11,7,FALSE)</f>
        <v>Ebron</v>
      </c>
      <c r="D25" s="122"/>
      <c r="E25" s="122"/>
      <c r="F25" s="122"/>
      <c r="G25" s="122"/>
      <c r="H25" s="123"/>
      <c r="I25" s="111">
        <v>3</v>
      </c>
      <c r="J25" s="111">
        <v>6</v>
      </c>
      <c r="K25" s="110">
        <v>9</v>
      </c>
      <c r="L25" s="103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100"/>
      <c r="AF25" s="247"/>
      <c r="AG25" s="149"/>
      <c r="AH25" s="149"/>
      <c r="AI25" s="149"/>
      <c r="AJ25" s="149"/>
      <c r="AK25" s="149"/>
      <c r="AL25" s="200"/>
      <c r="AM25" s="148"/>
      <c r="AN25" s="149"/>
      <c r="AO25" s="149"/>
      <c r="AP25" s="149"/>
      <c r="AQ25" s="149"/>
      <c r="AR25" s="149"/>
      <c r="AS25" s="149"/>
      <c r="AT25" s="149"/>
      <c r="AU25" s="200"/>
      <c r="AV25" s="34">
        <v>1</v>
      </c>
      <c r="AW25" s="34">
        <v>2</v>
      </c>
      <c r="AX25" s="35">
        <v>3</v>
      </c>
      <c r="AY25" s="22"/>
      <c r="AZ25" s="74">
        <v>23</v>
      </c>
      <c r="BA25" s="75">
        <v>53</v>
      </c>
      <c r="BB25" s="75">
        <v>83</v>
      </c>
      <c r="BC25" s="76">
        <v>113</v>
      </c>
      <c r="BD25" s="77">
        <v>143</v>
      </c>
    </row>
    <row r="26" spans="1:56" ht="9.75" customHeight="1">
      <c r="A26" s="150"/>
      <c r="B26" s="151"/>
      <c r="C26" s="115"/>
      <c r="D26" s="116"/>
      <c r="E26" s="116"/>
      <c r="F26" s="116"/>
      <c r="G26" s="116"/>
      <c r="H26" s="117"/>
      <c r="I26" s="5">
        <v>3</v>
      </c>
      <c r="J26" s="5">
        <v>6</v>
      </c>
      <c r="K26" s="106">
        <v>9</v>
      </c>
      <c r="L26" s="141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40"/>
      <c r="AF26" s="202"/>
      <c r="AG26" s="147"/>
      <c r="AH26" s="147"/>
      <c r="AI26" s="147"/>
      <c r="AJ26" s="147"/>
      <c r="AK26" s="147"/>
      <c r="AL26" s="159"/>
      <c r="AM26" s="146"/>
      <c r="AN26" s="147"/>
      <c r="AO26" s="147"/>
      <c r="AP26" s="147"/>
      <c r="AQ26" s="147"/>
      <c r="AR26" s="147"/>
      <c r="AS26" s="147"/>
      <c r="AT26" s="147"/>
      <c r="AU26" s="159"/>
      <c r="AV26" s="28">
        <v>4</v>
      </c>
      <c r="AW26" s="28">
        <v>5</v>
      </c>
      <c r="AX26" s="29" t="s">
        <v>28</v>
      </c>
      <c r="AY26" s="22"/>
      <c r="AZ26" s="74">
        <v>24</v>
      </c>
      <c r="BA26" s="75">
        <v>54</v>
      </c>
      <c r="BB26" s="75">
        <v>84</v>
      </c>
      <c r="BC26" s="76">
        <v>114</v>
      </c>
      <c r="BD26" s="77">
        <v>144</v>
      </c>
    </row>
    <row r="27" spans="1:56" ht="9.75" customHeight="1">
      <c r="A27" s="150" t="s">
        <v>115</v>
      </c>
      <c r="B27" s="151"/>
      <c r="C27" s="115" t="str">
        <f>HLOOKUP($A$2,Sheet5!$B$1:$K$11,8,FALSE)</f>
        <v>Beasley</v>
      </c>
      <c r="D27" s="116"/>
      <c r="E27" s="116"/>
      <c r="F27" s="116"/>
      <c r="G27" s="116"/>
      <c r="H27" s="117"/>
      <c r="I27" s="3">
        <v>3</v>
      </c>
      <c r="J27" s="3">
        <v>6</v>
      </c>
      <c r="K27" s="107">
        <v>9</v>
      </c>
      <c r="L27" s="141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40"/>
      <c r="AF27" s="202"/>
      <c r="AG27" s="147"/>
      <c r="AH27" s="147"/>
      <c r="AI27" s="147"/>
      <c r="AJ27" s="147"/>
      <c r="AK27" s="147"/>
      <c r="AL27" s="159"/>
      <c r="AM27" s="146"/>
      <c r="AN27" s="147"/>
      <c r="AO27" s="147"/>
      <c r="AP27" s="147"/>
      <c r="AQ27" s="147"/>
      <c r="AR27" s="147"/>
      <c r="AS27" s="147"/>
      <c r="AT27" s="147"/>
      <c r="AU27" s="159"/>
      <c r="AV27" s="30">
        <v>1</v>
      </c>
      <c r="AW27" s="30">
        <v>2</v>
      </c>
      <c r="AX27" s="31">
        <v>3</v>
      </c>
      <c r="AY27" s="22"/>
      <c r="AZ27" s="74">
        <v>25</v>
      </c>
      <c r="BA27" s="75">
        <v>55</v>
      </c>
      <c r="BB27" s="75">
        <v>85</v>
      </c>
      <c r="BC27" s="76">
        <v>115</v>
      </c>
      <c r="BD27" s="77">
        <v>145</v>
      </c>
    </row>
    <row r="28" spans="1:56" ht="9.75" customHeight="1">
      <c r="A28" s="150"/>
      <c r="B28" s="151"/>
      <c r="C28" s="115"/>
      <c r="D28" s="116"/>
      <c r="E28" s="116"/>
      <c r="F28" s="116"/>
      <c r="G28" s="116"/>
      <c r="H28" s="117"/>
      <c r="I28" s="5">
        <v>3</v>
      </c>
      <c r="J28" s="5">
        <v>6</v>
      </c>
      <c r="K28" s="106">
        <v>9</v>
      </c>
      <c r="L28" s="141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40"/>
      <c r="AF28" s="202"/>
      <c r="AG28" s="147"/>
      <c r="AH28" s="147"/>
      <c r="AI28" s="147"/>
      <c r="AJ28" s="147"/>
      <c r="AK28" s="147"/>
      <c r="AL28" s="159"/>
      <c r="AM28" s="146"/>
      <c r="AN28" s="147"/>
      <c r="AO28" s="147"/>
      <c r="AP28" s="147"/>
      <c r="AQ28" s="147"/>
      <c r="AR28" s="147"/>
      <c r="AS28" s="147"/>
      <c r="AT28" s="147"/>
      <c r="AU28" s="159"/>
      <c r="AV28" s="28">
        <v>4</v>
      </c>
      <c r="AW28" s="28">
        <v>5</v>
      </c>
      <c r="AX28" s="29" t="s">
        <v>28</v>
      </c>
      <c r="AY28" s="22"/>
      <c r="AZ28" s="74">
        <v>26</v>
      </c>
      <c r="BA28" s="75">
        <v>56</v>
      </c>
      <c r="BB28" s="75">
        <v>86</v>
      </c>
      <c r="BC28" s="76">
        <v>116</v>
      </c>
      <c r="BD28" s="77">
        <v>146</v>
      </c>
    </row>
    <row r="29" spans="1:56" ht="9.75" customHeight="1">
      <c r="A29" s="150" t="s">
        <v>15</v>
      </c>
      <c r="B29" s="151"/>
      <c r="C29" s="115" t="str">
        <f>HLOOKUP($A$2,Sheet5!$B$1:$K$11,9,FALSE)</f>
        <v>Seals</v>
      </c>
      <c r="D29" s="116"/>
      <c r="E29" s="116"/>
      <c r="F29" s="116"/>
      <c r="G29" s="116"/>
      <c r="H29" s="117"/>
      <c r="I29" s="3">
        <v>3</v>
      </c>
      <c r="J29" s="3">
        <v>6</v>
      </c>
      <c r="K29" s="107">
        <v>9</v>
      </c>
      <c r="L29" s="141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40"/>
      <c r="AF29" s="202"/>
      <c r="AG29" s="147"/>
      <c r="AH29" s="147"/>
      <c r="AI29" s="147"/>
      <c r="AJ29" s="147"/>
      <c r="AK29" s="147"/>
      <c r="AL29" s="159"/>
      <c r="AM29" s="146"/>
      <c r="AN29" s="147"/>
      <c r="AO29" s="147"/>
      <c r="AP29" s="147"/>
      <c r="AQ29" s="147"/>
      <c r="AR29" s="147"/>
      <c r="AS29" s="147"/>
      <c r="AT29" s="147"/>
      <c r="AU29" s="159"/>
      <c r="AV29" s="30">
        <v>1</v>
      </c>
      <c r="AW29" s="30">
        <v>2</v>
      </c>
      <c r="AX29" s="31">
        <v>3</v>
      </c>
      <c r="AY29" s="22"/>
      <c r="AZ29" s="74">
        <v>27</v>
      </c>
      <c r="BA29" s="75">
        <v>57</v>
      </c>
      <c r="BB29" s="75">
        <v>87</v>
      </c>
      <c r="BC29" s="76">
        <v>117</v>
      </c>
      <c r="BD29" s="77">
        <v>147</v>
      </c>
    </row>
    <row r="30" spans="1:56" ht="9.75" customHeight="1">
      <c r="A30" s="150"/>
      <c r="B30" s="151"/>
      <c r="C30" s="115"/>
      <c r="D30" s="116"/>
      <c r="E30" s="116"/>
      <c r="F30" s="116"/>
      <c r="G30" s="116"/>
      <c r="H30" s="117"/>
      <c r="I30" s="5">
        <v>3</v>
      </c>
      <c r="J30" s="5">
        <v>6</v>
      </c>
      <c r="K30" s="106">
        <v>9</v>
      </c>
      <c r="L30" s="141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40"/>
      <c r="AF30" s="202"/>
      <c r="AG30" s="147"/>
      <c r="AH30" s="147"/>
      <c r="AI30" s="147"/>
      <c r="AJ30" s="147"/>
      <c r="AK30" s="147"/>
      <c r="AL30" s="159"/>
      <c r="AM30" s="146"/>
      <c r="AN30" s="147"/>
      <c r="AO30" s="147"/>
      <c r="AP30" s="147"/>
      <c r="AQ30" s="147"/>
      <c r="AR30" s="147"/>
      <c r="AS30" s="147"/>
      <c r="AT30" s="147"/>
      <c r="AU30" s="159"/>
      <c r="AV30" s="28">
        <v>4</v>
      </c>
      <c r="AW30" s="28">
        <v>5</v>
      </c>
      <c r="AX30" s="29" t="s">
        <v>28</v>
      </c>
      <c r="AY30" s="22"/>
      <c r="AZ30" s="74">
        <v>28</v>
      </c>
      <c r="BA30" s="75">
        <v>58</v>
      </c>
      <c r="BB30" s="75">
        <v>88</v>
      </c>
      <c r="BC30" s="76">
        <v>118</v>
      </c>
      <c r="BD30" s="77">
        <v>148</v>
      </c>
    </row>
    <row r="31" spans="1:56" ht="9.75" customHeight="1">
      <c r="A31" s="150" t="s">
        <v>66</v>
      </c>
      <c r="B31" s="151"/>
      <c r="C31" s="115" t="str">
        <f>HLOOKUP($A$2,Sheet5!$B$1:$K$11,10,FALSE)</f>
        <v>Neumann</v>
      </c>
      <c r="D31" s="116"/>
      <c r="E31" s="116"/>
      <c r="F31" s="116"/>
      <c r="G31" s="116"/>
      <c r="H31" s="117"/>
      <c r="I31" s="3">
        <v>3</v>
      </c>
      <c r="J31" s="3">
        <v>6</v>
      </c>
      <c r="K31" s="107">
        <v>9</v>
      </c>
      <c r="L31" s="141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40"/>
      <c r="AF31" s="202"/>
      <c r="AG31" s="147"/>
      <c r="AH31" s="147"/>
      <c r="AI31" s="147"/>
      <c r="AJ31" s="147"/>
      <c r="AK31" s="147"/>
      <c r="AL31" s="159"/>
      <c r="AM31" s="146"/>
      <c r="AN31" s="147"/>
      <c r="AO31" s="147"/>
      <c r="AP31" s="147"/>
      <c r="AQ31" s="147"/>
      <c r="AR31" s="147"/>
      <c r="AS31" s="147"/>
      <c r="AT31" s="147"/>
      <c r="AU31" s="159"/>
      <c r="AV31" s="30">
        <v>1</v>
      </c>
      <c r="AW31" s="30">
        <v>2</v>
      </c>
      <c r="AX31" s="31">
        <v>3</v>
      </c>
      <c r="AY31" s="22"/>
      <c r="AZ31" s="74">
        <v>29</v>
      </c>
      <c r="BA31" s="75">
        <v>59</v>
      </c>
      <c r="BB31" s="75">
        <v>89</v>
      </c>
      <c r="BC31" s="76">
        <v>119</v>
      </c>
      <c r="BD31" s="77">
        <v>149</v>
      </c>
    </row>
    <row r="32" spans="1:56" ht="9.75" customHeight="1" thickBot="1">
      <c r="A32" s="150"/>
      <c r="B32" s="151"/>
      <c r="C32" s="115"/>
      <c r="D32" s="116"/>
      <c r="E32" s="116"/>
      <c r="F32" s="116"/>
      <c r="G32" s="116"/>
      <c r="H32" s="117"/>
      <c r="I32" s="5">
        <v>3</v>
      </c>
      <c r="J32" s="5">
        <v>6</v>
      </c>
      <c r="K32" s="106">
        <v>9</v>
      </c>
      <c r="L32" s="141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40"/>
      <c r="AF32" s="202"/>
      <c r="AG32" s="147"/>
      <c r="AH32" s="147"/>
      <c r="AI32" s="147"/>
      <c r="AJ32" s="147"/>
      <c r="AK32" s="147"/>
      <c r="AL32" s="159"/>
      <c r="AM32" s="146"/>
      <c r="AN32" s="147"/>
      <c r="AO32" s="147"/>
      <c r="AP32" s="147"/>
      <c r="AQ32" s="147"/>
      <c r="AR32" s="147"/>
      <c r="AS32" s="147"/>
      <c r="AT32" s="147"/>
      <c r="AU32" s="159"/>
      <c r="AV32" s="28">
        <v>4</v>
      </c>
      <c r="AW32" s="28">
        <v>5</v>
      </c>
      <c r="AX32" s="29" t="s">
        <v>28</v>
      </c>
      <c r="AY32" s="22"/>
      <c r="AZ32" s="82">
        <v>30</v>
      </c>
      <c r="BA32" s="83">
        <v>60</v>
      </c>
      <c r="BB32" s="83">
        <v>90</v>
      </c>
      <c r="BC32" s="84">
        <v>120</v>
      </c>
      <c r="BD32" s="85">
        <v>150</v>
      </c>
    </row>
    <row r="33" spans="1:51" ht="9.75" customHeight="1" thickBot="1">
      <c r="A33" s="150" t="s">
        <v>66</v>
      </c>
      <c r="B33" s="151"/>
      <c r="C33" s="115" t="str">
        <f>HLOOKUP($A$2,Sheet5!$B$1:$K$11,11,FALSE)</f>
        <v>Mount</v>
      </c>
      <c r="D33" s="116"/>
      <c r="E33" s="116"/>
      <c r="F33" s="116"/>
      <c r="G33" s="116"/>
      <c r="H33" s="117"/>
      <c r="I33" s="3">
        <v>3</v>
      </c>
      <c r="J33" s="3">
        <v>6</v>
      </c>
      <c r="K33" s="107">
        <v>9</v>
      </c>
      <c r="L33" s="141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40"/>
      <c r="AF33" s="202"/>
      <c r="AG33" s="147"/>
      <c r="AH33" s="147"/>
      <c r="AI33" s="147"/>
      <c r="AJ33" s="147"/>
      <c r="AK33" s="147"/>
      <c r="AL33" s="159"/>
      <c r="AM33" s="146"/>
      <c r="AN33" s="147"/>
      <c r="AO33" s="147"/>
      <c r="AP33" s="147"/>
      <c r="AQ33" s="147"/>
      <c r="AR33" s="147"/>
      <c r="AS33" s="147"/>
      <c r="AT33" s="147"/>
      <c r="AU33" s="159"/>
      <c r="AV33" s="30">
        <v>1</v>
      </c>
      <c r="AW33" s="30">
        <v>2</v>
      </c>
      <c r="AX33" s="31">
        <v>3</v>
      </c>
      <c r="AY33" s="22"/>
    </row>
    <row r="34" spans="1:56" ht="9.75" customHeight="1" thickBot="1">
      <c r="A34" s="150"/>
      <c r="B34" s="151"/>
      <c r="C34" s="115"/>
      <c r="D34" s="116"/>
      <c r="E34" s="116"/>
      <c r="F34" s="116"/>
      <c r="G34" s="116"/>
      <c r="H34" s="117"/>
      <c r="I34" s="5">
        <v>3</v>
      </c>
      <c r="J34" s="5">
        <v>6</v>
      </c>
      <c r="K34" s="106">
        <v>9</v>
      </c>
      <c r="L34" s="141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40"/>
      <c r="AF34" s="202"/>
      <c r="AG34" s="147"/>
      <c r="AH34" s="147"/>
      <c r="AI34" s="147"/>
      <c r="AJ34" s="147"/>
      <c r="AK34" s="147"/>
      <c r="AL34" s="159"/>
      <c r="AM34" s="146"/>
      <c r="AN34" s="147"/>
      <c r="AO34" s="147"/>
      <c r="AP34" s="147"/>
      <c r="AQ34" s="147"/>
      <c r="AR34" s="147"/>
      <c r="AS34" s="147"/>
      <c r="AT34" s="147"/>
      <c r="AU34" s="159"/>
      <c r="AV34" s="28">
        <v>4</v>
      </c>
      <c r="AW34" s="28">
        <v>5</v>
      </c>
      <c r="AX34" s="29" t="s">
        <v>28</v>
      </c>
      <c r="AY34" s="22"/>
      <c r="AZ34" s="143" t="s">
        <v>11</v>
      </c>
      <c r="BA34" s="144"/>
      <c r="BB34" s="144"/>
      <c r="BC34" s="144"/>
      <c r="BD34" s="145"/>
    </row>
    <row r="35" spans="1:56" ht="9.75" customHeight="1" thickBot="1">
      <c r="A35" s="150"/>
      <c r="B35" s="151"/>
      <c r="C35" s="115" t="s">
        <v>48</v>
      </c>
      <c r="D35" s="116"/>
      <c r="E35" s="116"/>
      <c r="F35" s="116"/>
      <c r="G35" s="116"/>
      <c r="H35" s="117"/>
      <c r="I35" s="3">
        <v>3</v>
      </c>
      <c r="J35" s="3">
        <v>6</v>
      </c>
      <c r="K35" s="107">
        <v>9</v>
      </c>
      <c r="L35" s="141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40"/>
      <c r="AF35" s="202"/>
      <c r="AG35" s="147"/>
      <c r="AH35" s="147"/>
      <c r="AI35" s="147"/>
      <c r="AJ35" s="147"/>
      <c r="AK35" s="147"/>
      <c r="AL35" s="159"/>
      <c r="AM35" s="146"/>
      <c r="AN35" s="147"/>
      <c r="AO35" s="147"/>
      <c r="AP35" s="147"/>
      <c r="AQ35" s="147"/>
      <c r="AR35" s="147"/>
      <c r="AS35" s="147"/>
      <c r="AT35" s="147"/>
      <c r="AU35" s="159"/>
      <c r="AV35" s="30">
        <v>1</v>
      </c>
      <c r="AW35" s="30">
        <v>2</v>
      </c>
      <c r="AX35" s="31">
        <v>3</v>
      </c>
      <c r="AY35" s="22"/>
      <c r="AZ35" s="124" t="str">
        <f>A4</f>
        <v>New York</v>
      </c>
      <c r="BA35" s="125"/>
      <c r="BB35" s="125"/>
      <c r="BC35" s="125"/>
      <c r="BD35" s="126"/>
    </row>
    <row r="36" spans="1:56" ht="9.75" customHeight="1">
      <c r="A36" s="150"/>
      <c r="B36" s="151"/>
      <c r="C36" s="115"/>
      <c r="D36" s="116"/>
      <c r="E36" s="116"/>
      <c r="F36" s="116"/>
      <c r="G36" s="116"/>
      <c r="H36" s="117"/>
      <c r="I36" s="5">
        <v>3</v>
      </c>
      <c r="J36" s="5">
        <v>6</v>
      </c>
      <c r="K36" s="106">
        <v>9</v>
      </c>
      <c r="L36" s="141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40"/>
      <c r="AF36" s="202"/>
      <c r="AG36" s="147"/>
      <c r="AH36" s="147"/>
      <c r="AI36" s="147"/>
      <c r="AJ36" s="147"/>
      <c r="AK36" s="147"/>
      <c r="AL36" s="159"/>
      <c r="AM36" s="146"/>
      <c r="AN36" s="147"/>
      <c r="AO36" s="147"/>
      <c r="AP36" s="147"/>
      <c r="AQ36" s="147"/>
      <c r="AR36" s="147"/>
      <c r="AS36" s="147"/>
      <c r="AT36" s="147"/>
      <c r="AU36" s="159"/>
      <c r="AV36" s="28">
        <v>4</v>
      </c>
      <c r="AW36" s="28">
        <v>5</v>
      </c>
      <c r="AX36" s="29" t="s">
        <v>28</v>
      </c>
      <c r="AY36" s="22"/>
      <c r="AZ36" s="46">
        <v>1</v>
      </c>
      <c r="BA36" s="47">
        <v>31</v>
      </c>
      <c r="BB36" s="47">
        <v>61</v>
      </c>
      <c r="BC36" s="60">
        <v>91</v>
      </c>
      <c r="BD36" s="51">
        <v>121</v>
      </c>
    </row>
    <row r="37" spans="1:56" ht="9.75" customHeight="1">
      <c r="A37" s="150"/>
      <c r="B37" s="151"/>
      <c r="C37" s="115" t="s">
        <v>48</v>
      </c>
      <c r="D37" s="116"/>
      <c r="E37" s="116"/>
      <c r="F37" s="116"/>
      <c r="G37" s="116"/>
      <c r="H37" s="117"/>
      <c r="I37" s="3">
        <v>3</v>
      </c>
      <c r="J37" s="3">
        <v>6</v>
      </c>
      <c r="K37" s="107">
        <v>9</v>
      </c>
      <c r="L37" s="141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40"/>
      <c r="AF37" s="202"/>
      <c r="AG37" s="147"/>
      <c r="AH37" s="147"/>
      <c r="AI37" s="147"/>
      <c r="AJ37" s="147"/>
      <c r="AK37" s="147"/>
      <c r="AL37" s="159"/>
      <c r="AM37" s="146"/>
      <c r="AN37" s="147"/>
      <c r="AO37" s="147"/>
      <c r="AP37" s="147"/>
      <c r="AQ37" s="147"/>
      <c r="AR37" s="147"/>
      <c r="AS37" s="147"/>
      <c r="AT37" s="147"/>
      <c r="AU37" s="159"/>
      <c r="AV37" s="30">
        <v>1</v>
      </c>
      <c r="AW37" s="30">
        <v>2</v>
      </c>
      <c r="AX37" s="31">
        <v>3</v>
      </c>
      <c r="AY37" s="22"/>
      <c r="AZ37" s="44">
        <v>2</v>
      </c>
      <c r="BA37" s="45">
        <v>32</v>
      </c>
      <c r="BB37" s="45">
        <v>62</v>
      </c>
      <c r="BC37" s="61">
        <v>92</v>
      </c>
      <c r="BD37" s="50">
        <v>122</v>
      </c>
    </row>
    <row r="38" spans="1:56" ht="9.75" customHeight="1" thickBot="1">
      <c r="A38" s="152"/>
      <c r="B38" s="153"/>
      <c r="C38" s="118"/>
      <c r="D38" s="119"/>
      <c r="E38" s="119"/>
      <c r="F38" s="119"/>
      <c r="G38" s="119"/>
      <c r="H38" s="120"/>
      <c r="I38" s="41">
        <v>3</v>
      </c>
      <c r="J38" s="41">
        <v>6</v>
      </c>
      <c r="K38" s="108">
        <v>9</v>
      </c>
      <c r="L38" s="112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2"/>
      <c r="AF38" s="246"/>
      <c r="AG38" s="198"/>
      <c r="AH38" s="198"/>
      <c r="AI38" s="198"/>
      <c r="AJ38" s="198"/>
      <c r="AK38" s="198"/>
      <c r="AL38" s="199"/>
      <c r="AM38" s="201"/>
      <c r="AN38" s="198"/>
      <c r="AO38" s="198"/>
      <c r="AP38" s="198"/>
      <c r="AQ38" s="198"/>
      <c r="AR38" s="198"/>
      <c r="AS38" s="198"/>
      <c r="AT38" s="198"/>
      <c r="AU38" s="199"/>
      <c r="AV38" s="32">
        <v>4</v>
      </c>
      <c r="AW38" s="32">
        <v>5</v>
      </c>
      <c r="AX38" s="33" t="s">
        <v>28</v>
      </c>
      <c r="AY38" s="22"/>
      <c r="AZ38" s="44">
        <v>3</v>
      </c>
      <c r="BA38" s="45">
        <v>33</v>
      </c>
      <c r="BB38" s="45">
        <v>63</v>
      </c>
      <c r="BC38" s="61">
        <v>93</v>
      </c>
      <c r="BD38" s="50">
        <v>123</v>
      </c>
    </row>
    <row r="39" spans="51:56" ht="9.75" customHeight="1" thickBot="1">
      <c r="AY39" s="22"/>
      <c r="AZ39" s="44">
        <v>4</v>
      </c>
      <c r="BA39" s="45">
        <v>34</v>
      </c>
      <c r="BB39" s="45">
        <v>64</v>
      </c>
      <c r="BC39" s="61">
        <v>94</v>
      </c>
      <c r="BD39" s="50">
        <v>124</v>
      </c>
    </row>
    <row r="40" spans="1:56" ht="9.75" customHeight="1">
      <c r="A40" s="130" t="str">
        <f>CONCATENATE(Sheet2!H4," ",Sheet2!A40)</f>
        <v>New York Nets</v>
      </c>
      <c r="B40" s="131"/>
      <c r="C40" s="131"/>
      <c r="D40" s="131"/>
      <c r="E40" s="131"/>
      <c r="F40" s="131"/>
      <c r="G40" s="131"/>
      <c r="H40" s="132"/>
      <c r="I40" s="124" t="s">
        <v>116</v>
      </c>
      <c r="J40" s="125"/>
      <c r="K40" s="126"/>
      <c r="L40" s="101" t="s">
        <v>29</v>
      </c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5"/>
      <c r="AF40" s="263" t="s">
        <v>24</v>
      </c>
      <c r="AG40" s="203"/>
      <c r="AH40" s="203"/>
      <c r="AI40" s="203"/>
      <c r="AJ40" s="203"/>
      <c r="AK40" s="203"/>
      <c r="AL40" s="264"/>
      <c r="AM40" s="263" t="s">
        <v>34</v>
      </c>
      <c r="AN40" s="203"/>
      <c r="AO40" s="203"/>
      <c r="AP40" s="203" t="s">
        <v>19</v>
      </c>
      <c r="AQ40" s="203"/>
      <c r="AR40" s="203" t="s">
        <v>20</v>
      </c>
      <c r="AS40" s="203"/>
      <c r="AT40" s="203" t="s">
        <v>21</v>
      </c>
      <c r="AU40" s="204"/>
      <c r="AV40" s="206" t="s">
        <v>13</v>
      </c>
      <c r="AW40" s="207"/>
      <c r="AX40" s="208"/>
      <c r="AY40" s="22"/>
      <c r="AZ40" s="44">
        <v>5</v>
      </c>
      <c r="BA40" s="45">
        <v>35</v>
      </c>
      <c r="BB40" s="45">
        <v>65</v>
      </c>
      <c r="BC40" s="61">
        <v>95</v>
      </c>
      <c r="BD40" s="50">
        <v>125</v>
      </c>
    </row>
    <row r="41" spans="1:56" ht="9.75" customHeight="1" thickBot="1">
      <c r="A41" s="96" t="s">
        <v>22</v>
      </c>
      <c r="B41" s="97"/>
      <c r="C41" s="133" t="s">
        <v>23</v>
      </c>
      <c r="D41" s="134"/>
      <c r="E41" s="134"/>
      <c r="F41" s="134"/>
      <c r="G41" s="134"/>
      <c r="H41" s="135"/>
      <c r="I41" s="127"/>
      <c r="J41" s="128"/>
      <c r="K41" s="129"/>
      <c r="L41" s="96" t="s">
        <v>30</v>
      </c>
      <c r="M41" s="97"/>
      <c r="N41" s="97"/>
      <c r="O41" s="97"/>
      <c r="P41" s="97"/>
      <c r="Q41" s="97"/>
      <c r="R41" s="97"/>
      <c r="S41" s="97"/>
      <c r="T41" s="97"/>
      <c r="U41" s="97"/>
      <c r="V41" s="133" t="s">
        <v>31</v>
      </c>
      <c r="W41" s="134"/>
      <c r="X41" s="134"/>
      <c r="Y41" s="134"/>
      <c r="Z41" s="134"/>
      <c r="AA41" s="98"/>
      <c r="AB41" s="133" t="s">
        <v>32</v>
      </c>
      <c r="AC41" s="134"/>
      <c r="AD41" s="134"/>
      <c r="AE41" s="135"/>
      <c r="AF41" s="96" t="s">
        <v>25</v>
      </c>
      <c r="AG41" s="97"/>
      <c r="AH41" s="97"/>
      <c r="AI41" s="97" t="s">
        <v>26</v>
      </c>
      <c r="AJ41" s="97"/>
      <c r="AK41" s="97"/>
      <c r="AL41" s="133"/>
      <c r="AM41" s="96"/>
      <c r="AN41" s="97"/>
      <c r="AO41" s="97"/>
      <c r="AP41" s="97"/>
      <c r="AQ41" s="97"/>
      <c r="AR41" s="97"/>
      <c r="AS41" s="97"/>
      <c r="AT41" s="97"/>
      <c r="AU41" s="205"/>
      <c r="AV41" s="209"/>
      <c r="AW41" s="210"/>
      <c r="AX41" s="211"/>
      <c r="AY41" s="22"/>
      <c r="AZ41" s="44">
        <v>6</v>
      </c>
      <c r="BA41" s="45">
        <v>36</v>
      </c>
      <c r="BB41" s="45">
        <v>66</v>
      </c>
      <c r="BC41" s="61">
        <v>96</v>
      </c>
      <c r="BD41" s="50">
        <v>126</v>
      </c>
    </row>
    <row r="42" spans="1:56" ht="9.75" customHeight="1">
      <c r="A42" s="154" t="s">
        <v>13</v>
      </c>
      <c r="B42" s="155"/>
      <c r="C42" s="121" t="str">
        <f>HLOOKUP($A$4,Sheet5!$B$1:$K$11,2,FALSE)</f>
        <v>Kenon</v>
      </c>
      <c r="D42" s="122"/>
      <c r="E42" s="122"/>
      <c r="F42" s="122"/>
      <c r="G42" s="122"/>
      <c r="H42" s="123"/>
      <c r="I42" s="23">
        <v>3</v>
      </c>
      <c r="J42" s="8">
        <v>6</v>
      </c>
      <c r="K42" s="105">
        <v>9</v>
      </c>
      <c r="L42" s="103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100"/>
      <c r="AF42" s="156"/>
      <c r="AG42" s="157"/>
      <c r="AH42" s="157"/>
      <c r="AI42" s="157"/>
      <c r="AJ42" s="157"/>
      <c r="AK42" s="157"/>
      <c r="AL42" s="158"/>
      <c r="AM42" s="148"/>
      <c r="AN42" s="149"/>
      <c r="AO42" s="149"/>
      <c r="AP42" s="149"/>
      <c r="AQ42" s="149"/>
      <c r="AR42" s="149"/>
      <c r="AS42" s="149"/>
      <c r="AT42" s="149"/>
      <c r="AU42" s="200"/>
      <c r="AV42" s="26">
        <v>1</v>
      </c>
      <c r="AW42" s="26">
        <v>2</v>
      </c>
      <c r="AX42" s="27">
        <v>3</v>
      </c>
      <c r="AY42" s="22"/>
      <c r="AZ42" s="44">
        <v>7</v>
      </c>
      <c r="BA42" s="45">
        <v>37</v>
      </c>
      <c r="BB42" s="45">
        <v>67</v>
      </c>
      <c r="BC42" s="61">
        <v>97</v>
      </c>
      <c r="BD42" s="50">
        <v>127</v>
      </c>
    </row>
    <row r="43" spans="1:56" ht="9.75" customHeight="1">
      <c r="A43" s="150"/>
      <c r="B43" s="151"/>
      <c r="C43" s="115"/>
      <c r="D43" s="116"/>
      <c r="E43" s="116"/>
      <c r="F43" s="116"/>
      <c r="G43" s="116"/>
      <c r="H43" s="117"/>
      <c r="I43" s="12">
        <v>3</v>
      </c>
      <c r="J43" s="5">
        <v>6</v>
      </c>
      <c r="K43" s="106">
        <v>9</v>
      </c>
      <c r="L43" s="141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40"/>
      <c r="AF43" s="146"/>
      <c r="AG43" s="147"/>
      <c r="AH43" s="147"/>
      <c r="AI43" s="147"/>
      <c r="AJ43" s="147"/>
      <c r="AK43" s="147"/>
      <c r="AL43" s="159"/>
      <c r="AM43" s="146"/>
      <c r="AN43" s="147"/>
      <c r="AO43" s="147"/>
      <c r="AP43" s="147"/>
      <c r="AQ43" s="147"/>
      <c r="AR43" s="147"/>
      <c r="AS43" s="147"/>
      <c r="AT43" s="147"/>
      <c r="AU43" s="159"/>
      <c r="AV43" s="28">
        <v>4</v>
      </c>
      <c r="AW43" s="28">
        <v>5</v>
      </c>
      <c r="AX43" s="29" t="s">
        <v>28</v>
      </c>
      <c r="AY43" s="22"/>
      <c r="AZ43" s="44">
        <v>8</v>
      </c>
      <c r="BA43" s="45">
        <v>38</v>
      </c>
      <c r="BB43" s="45">
        <v>68</v>
      </c>
      <c r="BC43" s="61">
        <v>98</v>
      </c>
      <c r="BD43" s="50">
        <v>128</v>
      </c>
    </row>
    <row r="44" spans="1:56" ht="9.75" customHeight="1">
      <c r="A44" s="150" t="s">
        <v>14</v>
      </c>
      <c r="B44" s="151"/>
      <c r="C44" s="115" t="str">
        <f>HLOOKUP($A$4,Sheet5!$B$1:$K$11,3,FALSE)</f>
        <v>Erving</v>
      </c>
      <c r="D44" s="116"/>
      <c r="E44" s="116"/>
      <c r="F44" s="116"/>
      <c r="G44" s="116"/>
      <c r="H44" s="117"/>
      <c r="I44" s="24">
        <v>3</v>
      </c>
      <c r="J44" s="3">
        <v>6</v>
      </c>
      <c r="K44" s="107">
        <v>9</v>
      </c>
      <c r="L44" s="141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40"/>
      <c r="AF44" s="146"/>
      <c r="AG44" s="147"/>
      <c r="AH44" s="147"/>
      <c r="AI44" s="147"/>
      <c r="AJ44" s="147"/>
      <c r="AK44" s="147"/>
      <c r="AL44" s="159"/>
      <c r="AM44" s="146"/>
      <c r="AN44" s="147"/>
      <c r="AO44" s="147"/>
      <c r="AP44" s="147"/>
      <c r="AQ44" s="147"/>
      <c r="AR44" s="147"/>
      <c r="AS44" s="147"/>
      <c r="AT44" s="147"/>
      <c r="AU44" s="159"/>
      <c r="AV44" s="30">
        <v>1</v>
      </c>
      <c r="AW44" s="30">
        <v>2</v>
      </c>
      <c r="AX44" s="31">
        <v>3</v>
      </c>
      <c r="AY44" s="22"/>
      <c r="AZ44" s="44">
        <v>9</v>
      </c>
      <c r="BA44" s="45">
        <v>39</v>
      </c>
      <c r="BB44" s="45">
        <v>69</v>
      </c>
      <c r="BC44" s="61">
        <v>99</v>
      </c>
      <c r="BD44" s="50">
        <v>129</v>
      </c>
    </row>
    <row r="45" spans="1:56" ht="9.75" customHeight="1">
      <c r="A45" s="150"/>
      <c r="B45" s="151"/>
      <c r="C45" s="115"/>
      <c r="D45" s="116"/>
      <c r="E45" s="116"/>
      <c r="F45" s="116"/>
      <c r="G45" s="116"/>
      <c r="H45" s="117"/>
      <c r="I45" s="12">
        <v>3</v>
      </c>
      <c r="J45" s="5">
        <v>6</v>
      </c>
      <c r="K45" s="106">
        <v>9</v>
      </c>
      <c r="L45" s="141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40"/>
      <c r="AF45" s="146"/>
      <c r="AG45" s="147"/>
      <c r="AH45" s="147"/>
      <c r="AI45" s="147"/>
      <c r="AJ45" s="147"/>
      <c r="AK45" s="147"/>
      <c r="AL45" s="159"/>
      <c r="AM45" s="146"/>
      <c r="AN45" s="147"/>
      <c r="AO45" s="147"/>
      <c r="AP45" s="147"/>
      <c r="AQ45" s="147"/>
      <c r="AR45" s="147"/>
      <c r="AS45" s="147"/>
      <c r="AT45" s="147"/>
      <c r="AU45" s="159"/>
      <c r="AV45" s="28">
        <v>4</v>
      </c>
      <c r="AW45" s="28">
        <v>5</v>
      </c>
      <c r="AX45" s="29" t="s">
        <v>28</v>
      </c>
      <c r="AY45" s="22"/>
      <c r="AZ45" s="62">
        <v>10</v>
      </c>
      <c r="BA45" s="63">
        <v>40</v>
      </c>
      <c r="BB45" s="63">
        <v>70</v>
      </c>
      <c r="BC45" s="64">
        <v>100</v>
      </c>
      <c r="BD45" s="68">
        <v>130</v>
      </c>
    </row>
    <row r="46" spans="1:56" ht="9.75" customHeight="1">
      <c r="A46" s="150" t="s">
        <v>15</v>
      </c>
      <c r="B46" s="151"/>
      <c r="C46" s="115" t="str">
        <f>HLOOKUP($A$4,Sheet5!$B$1:$K$11,4,FALSE)</f>
        <v>Paultz</v>
      </c>
      <c r="D46" s="116"/>
      <c r="E46" s="116"/>
      <c r="F46" s="116"/>
      <c r="G46" s="116"/>
      <c r="H46" s="117"/>
      <c r="I46" s="24">
        <v>3</v>
      </c>
      <c r="J46" s="3">
        <v>6</v>
      </c>
      <c r="K46" s="107">
        <v>9</v>
      </c>
      <c r="L46" s="141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40"/>
      <c r="AF46" s="146"/>
      <c r="AG46" s="147"/>
      <c r="AH46" s="147"/>
      <c r="AI46" s="147"/>
      <c r="AJ46" s="147"/>
      <c r="AK46" s="147"/>
      <c r="AL46" s="159"/>
      <c r="AM46" s="146"/>
      <c r="AN46" s="147"/>
      <c r="AO46" s="147"/>
      <c r="AP46" s="147"/>
      <c r="AQ46" s="147"/>
      <c r="AR46" s="147"/>
      <c r="AS46" s="147"/>
      <c r="AT46" s="147"/>
      <c r="AU46" s="159"/>
      <c r="AV46" s="30">
        <v>1</v>
      </c>
      <c r="AW46" s="30">
        <v>2</v>
      </c>
      <c r="AX46" s="31">
        <v>3</v>
      </c>
      <c r="AY46" s="22"/>
      <c r="AZ46" s="44">
        <v>11</v>
      </c>
      <c r="BA46" s="45">
        <v>41</v>
      </c>
      <c r="BB46" s="45">
        <v>71</v>
      </c>
      <c r="BC46" s="61">
        <v>101</v>
      </c>
      <c r="BD46" s="50">
        <v>131</v>
      </c>
    </row>
    <row r="47" spans="1:56" ht="9.75" customHeight="1">
      <c r="A47" s="150"/>
      <c r="B47" s="151"/>
      <c r="C47" s="115"/>
      <c r="D47" s="116"/>
      <c r="E47" s="116"/>
      <c r="F47" s="116"/>
      <c r="G47" s="116"/>
      <c r="H47" s="117"/>
      <c r="I47" s="12">
        <v>3</v>
      </c>
      <c r="J47" s="5">
        <v>6</v>
      </c>
      <c r="K47" s="106">
        <v>9</v>
      </c>
      <c r="L47" s="141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40"/>
      <c r="AF47" s="146"/>
      <c r="AG47" s="147"/>
      <c r="AH47" s="147"/>
      <c r="AI47" s="147"/>
      <c r="AJ47" s="147"/>
      <c r="AK47" s="147"/>
      <c r="AL47" s="159"/>
      <c r="AM47" s="146"/>
      <c r="AN47" s="147"/>
      <c r="AO47" s="147"/>
      <c r="AP47" s="147"/>
      <c r="AQ47" s="147"/>
      <c r="AR47" s="147"/>
      <c r="AS47" s="147"/>
      <c r="AT47" s="147"/>
      <c r="AU47" s="159"/>
      <c r="AV47" s="28">
        <v>4</v>
      </c>
      <c r="AW47" s="28">
        <v>5</v>
      </c>
      <c r="AX47" s="29" t="s">
        <v>28</v>
      </c>
      <c r="AY47" s="22"/>
      <c r="AZ47" s="44">
        <v>12</v>
      </c>
      <c r="BA47" s="45">
        <v>42</v>
      </c>
      <c r="BB47" s="45">
        <v>72</v>
      </c>
      <c r="BC47" s="61">
        <v>102</v>
      </c>
      <c r="BD47" s="50">
        <v>132</v>
      </c>
    </row>
    <row r="48" spans="1:56" ht="9.75" customHeight="1">
      <c r="A48" s="150" t="s">
        <v>16</v>
      </c>
      <c r="B48" s="151"/>
      <c r="C48" s="115" t="str">
        <f>HLOOKUP($A$4,Sheet5!$B$1:$K$11,5,FALSE)</f>
        <v>Taylor</v>
      </c>
      <c r="D48" s="116"/>
      <c r="E48" s="116"/>
      <c r="F48" s="116"/>
      <c r="G48" s="116"/>
      <c r="H48" s="117"/>
      <c r="I48" s="24">
        <v>3</v>
      </c>
      <c r="J48" s="3">
        <v>6</v>
      </c>
      <c r="K48" s="107">
        <v>9</v>
      </c>
      <c r="L48" s="141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40"/>
      <c r="AF48" s="146"/>
      <c r="AG48" s="147"/>
      <c r="AH48" s="147"/>
      <c r="AI48" s="147"/>
      <c r="AJ48" s="147"/>
      <c r="AK48" s="147"/>
      <c r="AL48" s="159"/>
      <c r="AM48" s="146"/>
      <c r="AN48" s="147"/>
      <c r="AO48" s="147"/>
      <c r="AP48" s="147"/>
      <c r="AQ48" s="147"/>
      <c r="AR48" s="147"/>
      <c r="AS48" s="147"/>
      <c r="AT48" s="147"/>
      <c r="AU48" s="159"/>
      <c r="AV48" s="30">
        <v>1</v>
      </c>
      <c r="AW48" s="30">
        <v>2</v>
      </c>
      <c r="AX48" s="31">
        <v>3</v>
      </c>
      <c r="AY48" s="22"/>
      <c r="AZ48" s="44">
        <v>13</v>
      </c>
      <c r="BA48" s="45">
        <v>43</v>
      </c>
      <c r="BB48" s="45">
        <v>73</v>
      </c>
      <c r="BC48" s="61">
        <v>103</v>
      </c>
      <c r="BD48" s="50">
        <v>133</v>
      </c>
    </row>
    <row r="49" spans="1:56" ht="9.75" customHeight="1">
      <c r="A49" s="150"/>
      <c r="B49" s="151"/>
      <c r="C49" s="115"/>
      <c r="D49" s="116"/>
      <c r="E49" s="116"/>
      <c r="F49" s="116"/>
      <c r="G49" s="116"/>
      <c r="H49" s="117"/>
      <c r="I49" s="12">
        <v>3</v>
      </c>
      <c r="J49" s="5">
        <v>6</v>
      </c>
      <c r="K49" s="106">
        <v>9</v>
      </c>
      <c r="L49" s="141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40"/>
      <c r="AF49" s="146"/>
      <c r="AG49" s="147"/>
      <c r="AH49" s="147"/>
      <c r="AI49" s="147"/>
      <c r="AJ49" s="147"/>
      <c r="AK49" s="147"/>
      <c r="AL49" s="159"/>
      <c r="AM49" s="146"/>
      <c r="AN49" s="147"/>
      <c r="AO49" s="147"/>
      <c r="AP49" s="147"/>
      <c r="AQ49" s="147"/>
      <c r="AR49" s="147"/>
      <c r="AS49" s="147"/>
      <c r="AT49" s="147"/>
      <c r="AU49" s="159"/>
      <c r="AV49" s="28">
        <v>4</v>
      </c>
      <c r="AW49" s="28">
        <v>5</v>
      </c>
      <c r="AX49" s="29" t="s">
        <v>28</v>
      </c>
      <c r="AY49" s="22"/>
      <c r="AZ49" s="44">
        <v>14</v>
      </c>
      <c r="BA49" s="45">
        <v>44</v>
      </c>
      <c r="BB49" s="45">
        <v>74</v>
      </c>
      <c r="BC49" s="61">
        <v>104</v>
      </c>
      <c r="BD49" s="50">
        <v>134</v>
      </c>
    </row>
    <row r="50" spans="1:56" ht="9.75" customHeight="1">
      <c r="A50" s="150" t="s">
        <v>17</v>
      </c>
      <c r="B50" s="151"/>
      <c r="C50" s="115" t="str">
        <f>HLOOKUP($A$4,Sheet5!$B$1:$K$11,6,FALSE)</f>
        <v>Williamson</v>
      </c>
      <c r="D50" s="116"/>
      <c r="E50" s="116"/>
      <c r="F50" s="116"/>
      <c r="G50" s="116"/>
      <c r="H50" s="117"/>
      <c r="I50" s="24">
        <v>3</v>
      </c>
      <c r="J50" s="3">
        <v>6</v>
      </c>
      <c r="K50" s="107">
        <v>9</v>
      </c>
      <c r="L50" s="141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40"/>
      <c r="AF50" s="146"/>
      <c r="AG50" s="147"/>
      <c r="AH50" s="147"/>
      <c r="AI50" s="147"/>
      <c r="AJ50" s="147"/>
      <c r="AK50" s="147"/>
      <c r="AL50" s="159"/>
      <c r="AM50" s="146"/>
      <c r="AN50" s="147"/>
      <c r="AO50" s="147"/>
      <c r="AP50" s="147"/>
      <c r="AQ50" s="147"/>
      <c r="AR50" s="147"/>
      <c r="AS50" s="147"/>
      <c r="AT50" s="147"/>
      <c r="AU50" s="159"/>
      <c r="AV50" s="30">
        <v>1</v>
      </c>
      <c r="AW50" s="30">
        <v>2</v>
      </c>
      <c r="AX50" s="31">
        <v>3</v>
      </c>
      <c r="AY50" s="22"/>
      <c r="AZ50" s="44">
        <v>15</v>
      </c>
      <c r="BA50" s="45">
        <v>45</v>
      </c>
      <c r="BB50" s="45">
        <v>75</v>
      </c>
      <c r="BC50" s="61">
        <v>105</v>
      </c>
      <c r="BD50" s="50">
        <v>135</v>
      </c>
    </row>
    <row r="51" spans="1:56" ht="9.75" customHeight="1" thickBot="1">
      <c r="A51" s="152"/>
      <c r="B51" s="153"/>
      <c r="C51" s="118"/>
      <c r="D51" s="119"/>
      <c r="E51" s="119"/>
      <c r="F51" s="119"/>
      <c r="G51" s="119"/>
      <c r="H51" s="120"/>
      <c r="I51" s="54">
        <v>3</v>
      </c>
      <c r="J51" s="41">
        <v>6</v>
      </c>
      <c r="K51" s="108">
        <v>9</v>
      </c>
      <c r="L51" s="112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2"/>
      <c r="AF51" s="201"/>
      <c r="AG51" s="198"/>
      <c r="AH51" s="198"/>
      <c r="AI51" s="198"/>
      <c r="AJ51" s="198"/>
      <c r="AK51" s="198"/>
      <c r="AL51" s="199"/>
      <c r="AM51" s="201"/>
      <c r="AN51" s="198"/>
      <c r="AO51" s="198"/>
      <c r="AP51" s="198"/>
      <c r="AQ51" s="198"/>
      <c r="AR51" s="198"/>
      <c r="AS51" s="198"/>
      <c r="AT51" s="198"/>
      <c r="AU51" s="199"/>
      <c r="AV51" s="32">
        <v>4</v>
      </c>
      <c r="AW51" s="32">
        <v>5</v>
      </c>
      <c r="AX51" s="33" t="s">
        <v>28</v>
      </c>
      <c r="AY51" s="22"/>
      <c r="AZ51" s="44">
        <v>16</v>
      </c>
      <c r="BA51" s="45">
        <v>46</v>
      </c>
      <c r="BB51" s="45">
        <v>76</v>
      </c>
      <c r="BC51" s="61">
        <v>106</v>
      </c>
      <c r="BD51" s="50">
        <v>136</v>
      </c>
    </row>
    <row r="52" spans="1:56" ht="9.75" customHeight="1">
      <c r="A52" s="154" t="s">
        <v>115</v>
      </c>
      <c r="B52" s="155"/>
      <c r="C52" s="121" t="str">
        <f>HLOOKUP($A$4,Sheet5!$B$1:$K$11,7,FALSE)</f>
        <v>Ladner</v>
      </c>
      <c r="D52" s="122"/>
      <c r="E52" s="122"/>
      <c r="F52" s="122"/>
      <c r="G52" s="122"/>
      <c r="H52" s="123"/>
      <c r="I52" s="109">
        <v>3</v>
      </c>
      <c r="J52" s="111">
        <v>6</v>
      </c>
      <c r="K52" s="110">
        <v>9</v>
      </c>
      <c r="L52" s="103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100"/>
      <c r="AF52" s="148"/>
      <c r="AG52" s="149"/>
      <c r="AH52" s="149"/>
      <c r="AI52" s="149"/>
      <c r="AJ52" s="149"/>
      <c r="AK52" s="149"/>
      <c r="AL52" s="200"/>
      <c r="AM52" s="148"/>
      <c r="AN52" s="149"/>
      <c r="AO52" s="149"/>
      <c r="AP52" s="149"/>
      <c r="AQ52" s="149"/>
      <c r="AR52" s="149"/>
      <c r="AS52" s="149"/>
      <c r="AT52" s="149"/>
      <c r="AU52" s="200"/>
      <c r="AV52" s="34">
        <v>1</v>
      </c>
      <c r="AW52" s="34">
        <v>2</v>
      </c>
      <c r="AX52" s="35">
        <v>3</v>
      </c>
      <c r="AY52" s="22"/>
      <c r="AZ52" s="44">
        <v>17</v>
      </c>
      <c r="BA52" s="45">
        <v>47</v>
      </c>
      <c r="BB52" s="45">
        <v>77</v>
      </c>
      <c r="BC52" s="61">
        <v>107</v>
      </c>
      <c r="BD52" s="50">
        <v>137</v>
      </c>
    </row>
    <row r="53" spans="1:56" ht="9.75" customHeight="1">
      <c r="A53" s="150"/>
      <c r="B53" s="151"/>
      <c r="C53" s="115"/>
      <c r="D53" s="116"/>
      <c r="E53" s="116"/>
      <c r="F53" s="116"/>
      <c r="G53" s="116"/>
      <c r="H53" s="117"/>
      <c r="I53" s="12">
        <v>3</v>
      </c>
      <c r="J53" s="5">
        <v>6</v>
      </c>
      <c r="K53" s="106">
        <v>9</v>
      </c>
      <c r="L53" s="141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40"/>
      <c r="AF53" s="146"/>
      <c r="AG53" s="147"/>
      <c r="AH53" s="147"/>
      <c r="AI53" s="147"/>
      <c r="AJ53" s="147"/>
      <c r="AK53" s="147"/>
      <c r="AL53" s="159"/>
      <c r="AM53" s="146"/>
      <c r="AN53" s="147"/>
      <c r="AO53" s="147"/>
      <c r="AP53" s="147"/>
      <c r="AQ53" s="147"/>
      <c r="AR53" s="147"/>
      <c r="AS53" s="147"/>
      <c r="AT53" s="147"/>
      <c r="AU53" s="159"/>
      <c r="AV53" s="28">
        <v>4</v>
      </c>
      <c r="AW53" s="28">
        <v>5</v>
      </c>
      <c r="AX53" s="29" t="s">
        <v>28</v>
      </c>
      <c r="AY53" s="22"/>
      <c r="AZ53" s="44">
        <v>18</v>
      </c>
      <c r="BA53" s="45">
        <v>48</v>
      </c>
      <c r="BB53" s="45">
        <v>78</v>
      </c>
      <c r="BC53" s="61">
        <v>108</v>
      </c>
      <c r="BD53" s="50">
        <v>138</v>
      </c>
    </row>
    <row r="54" spans="1:56" ht="9.75" customHeight="1">
      <c r="A54" s="150" t="s">
        <v>115</v>
      </c>
      <c r="B54" s="151"/>
      <c r="C54" s="115" t="str">
        <f>HLOOKUP($A$4,Sheet5!$B$1:$K$11,8,FALSE)</f>
        <v>Schaeffer</v>
      </c>
      <c r="D54" s="116"/>
      <c r="E54" s="116"/>
      <c r="F54" s="116"/>
      <c r="G54" s="116"/>
      <c r="H54" s="117"/>
      <c r="I54" s="24">
        <v>3</v>
      </c>
      <c r="J54" s="3">
        <v>6</v>
      </c>
      <c r="K54" s="107">
        <v>9</v>
      </c>
      <c r="L54" s="141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40"/>
      <c r="AF54" s="146"/>
      <c r="AG54" s="147"/>
      <c r="AH54" s="147"/>
      <c r="AI54" s="147"/>
      <c r="AJ54" s="147"/>
      <c r="AK54" s="147"/>
      <c r="AL54" s="159"/>
      <c r="AM54" s="146"/>
      <c r="AN54" s="147"/>
      <c r="AO54" s="147"/>
      <c r="AP54" s="147"/>
      <c r="AQ54" s="147"/>
      <c r="AR54" s="147"/>
      <c r="AS54" s="147"/>
      <c r="AT54" s="147"/>
      <c r="AU54" s="159"/>
      <c r="AV54" s="30">
        <v>1</v>
      </c>
      <c r="AW54" s="30">
        <v>2</v>
      </c>
      <c r="AX54" s="31">
        <v>3</v>
      </c>
      <c r="AY54" s="22"/>
      <c r="AZ54" s="44">
        <v>19</v>
      </c>
      <c r="BA54" s="45">
        <v>49</v>
      </c>
      <c r="BB54" s="45">
        <v>79</v>
      </c>
      <c r="BC54" s="61">
        <v>109</v>
      </c>
      <c r="BD54" s="50">
        <v>139</v>
      </c>
    </row>
    <row r="55" spans="1:56" ht="9.75" customHeight="1">
      <c r="A55" s="150"/>
      <c r="B55" s="151"/>
      <c r="C55" s="115"/>
      <c r="D55" s="116"/>
      <c r="E55" s="116"/>
      <c r="F55" s="116"/>
      <c r="G55" s="116"/>
      <c r="H55" s="117"/>
      <c r="I55" s="12">
        <v>3</v>
      </c>
      <c r="J55" s="5">
        <v>6</v>
      </c>
      <c r="K55" s="106">
        <v>9</v>
      </c>
      <c r="L55" s="141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40"/>
      <c r="AF55" s="146"/>
      <c r="AG55" s="147"/>
      <c r="AH55" s="147"/>
      <c r="AI55" s="147"/>
      <c r="AJ55" s="147"/>
      <c r="AK55" s="147"/>
      <c r="AL55" s="159"/>
      <c r="AM55" s="146"/>
      <c r="AN55" s="147"/>
      <c r="AO55" s="147"/>
      <c r="AP55" s="147"/>
      <c r="AQ55" s="147"/>
      <c r="AR55" s="147"/>
      <c r="AS55" s="147"/>
      <c r="AT55" s="147"/>
      <c r="AU55" s="159"/>
      <c r="AV55" s="28">
        <v>4</v>
      </c>
      <c r="AW55" s="28">
        <v>5</v>
      </c>
      <c r="AX55" s="29" t="s">
        <v>28</v>
      </c>
      <c r="AY55" s="22"/>
      <c r="AZ55" s="62">
        <v>20</v>
      </c>
      <c r="BA55" s="63">
        <v>50</v>
      </c>
      <c r="BB55" s="63">
        <v>80</v>
      </c>
      <c r="BC55" s="64">
        <v>110</v>
      </c>
      <c r="BD55" s="68">
        <v>140</v>
      </c>
    </row>
    <row r="56" spans="1:56" ht="9.75" customHeight="1">
      <c r="A56" s="150" t="s">
        <v>15</v>
      </c>
      <c r="B56" s="151"/>
      <c r="C56" s="115" t="str">
        <f>HLOOKUP($A$4,Sheet5!$B$1:$K$11,9,FALSE)</f>
        <v>Sojourner</v>
      </c>
      <c r="D56" s="116"/>
      <c r="E56" s="116"/>
      <c r="F56" s="116"/>
      <c r="G56" s="116"/>
      <c r="H56" s="117"/>
      <c r="I56" s="24">
        <v>3</v>
      </c>
      <c r="J56" s="3">
        <v>6</v>
      </c>
      <c r="K56" s="107">
        <v>9</v>
      </c>
      <c r="L56" s="141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40"/>
      <c r="AF56" s="146"/>
      <c r="AG56" s="147"/>
      <c r="AH56" s="147"/>
      <c r="AI56" s="147"/>
      <c r="AJ56" s="147"/>
      <c r="AK56" s="147"/>
      <c r="AL56" s="159"/>
      <c r="AM56" s="146"/>
      <c r="AN56" s="147"/>
      <c r="AO56" s="147"/>
      <c r="AP56" s="147"/>
      <c r="AQ56" s="147"/>
      <c r="AR56" s="147"/>
      <c r="AS56" s="147"/>
      <c r="AT56" s="147"/>
      <c r="AU56" s="159"/>
      <c r="AV56" s="30">
        <v>1</v>
      </c>
      <c r="AW56" s="30">
        <v>2</v>
      </c>
      <c r="AX56" s="31">
        <v>3</v>
      </c>
      <c r="AY56" s="22"/>
      <c r="AZ56" s="44">
        <v>21</v>
      </c>
      <c r="BA56" s="45">
        <v>51</v>
      </c>
      <c r="BB56" s="45">
        <v>81</v>
      </c>
      <c r="BC56" s="61">
        <v>111</v>
      </c>
      <c r="BD56" s="50">
        <v>141</v>
      </c>
    </row>
    <row r="57" spans="1:56" ht="9.75" customHeight="1">
      <c r="A57" s="150"/>
      <c r="B57" s="151"/>
      <c r="C57" s="115"/>
      <c r="D57" s="116"/>
      <c r="E57" s="116"/>
      <c r="F57" s="116"/>
      <c r="G57" s="116"/>
      <c r="H57" s="117"/>
      <c r="I57" s="12">
        <v>3</v>
      </c>
      <c r="J57" s="5">
        <v>6</v>
      </c>
      <c r="K57" s="106">
        <v>9</v>
      </c>
      <c r="L57" s="141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40"/>
      <c r="AF57" s="146"/>
      <c r="AG57" s="147"/>
      <c r="AH57" s="147"/>
      <c r="AI57" s="147"/>
      <c r="AJ57" s="147"/>
      <c r="AK57" s="147"/>
      <c r="AL57" s="159"/>
      <c r="AM57" s="146"/>
      <c r="AN57" s="147"/>
      <c r="AO57" s="147"/>
      <c r="AP57" s="147"/>
      <c r="AQ57" s="147"/>
      <c r="AR57" s="147"/>
      <c r="AS57" s="147"/>
      <c r="AT57" s="147"/>
      <c r="AU57" s="159"/>
      <c r="AV57" s="28">
        <v>4</v>
      </c>
      <c r="AW57" s="28">
        <v>5</v>
      </c>
      <c r="AX57" s="29" t="s">
        <v>28</v>
      </c>
      <c r="AY57" s="22"/>
      <c r="AZ57" s="44">
        <v>22</v>
      </c>
      <c r="BA57" s="45">
        <v>52</v>
      </c>
      <c r="BB57" s="45">
        <v>82</v>
      </c>
      <c r="BC57" s="61">
        <v>112</v>
      </c>
      <c r="BD57" s="50">
        <v>142</v>
      </c>
    </row>
    <row r="58" spans="1:56" ht="9.75" customHeight="1">
      <c r="A58" s="150" t="s">
        <v>66</v>
      </c>
      <c r="B58" s="151"/>
      <c r="C58" s="115" t="str">
        <f>HLOOKUP($A$4,Sheet5!$B$1:$K$11,10,FALSE)</f>
        <v>Melchionni</v>
      </c>
      <c r="D58" s="116"/>
      <c r="E58" s="116"/>
      <c r="F58" s="116"/>
      <c r="G58" s="116"/>
      <c r="H58" s="117"/>
      <c r="I58" s="24">
        <v>3</v>
      </c>
      <c r="J58" s="3">
        <v>6</v>
      </c>
      <c r="K58" s="107">
        <v>9</v>
      </c>
      <c r="L58" s="141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40"/>
      <c r="AF58" s="146"/>
      <c r="AG58" s="147"/>
      <c r="AH58" s="147"/>
      <c r="AI58" s="147"/>
      <c r="AJ58" s="147"/>
      <c r="AK58" s="147"/>
      <c r="AL58" s="159"/>
      <c r="AM58" s="146"/>
      <c r="AN58" s="147"/>
      <c r="AO58" s="147"/>
      <c r="AP58" s="147"/>
      <c r="AQ58" s="147"/>
      <c r="AR58" s="147"/>
      <c r="AS58" s="147"/>
      <c r="AT58" s="147"/>
      <c r="AU58" s="159"/>
      <c r="AV58" s="30">
        <v>1</v>
      </c>
      <c r="AW58" s="30">
        <v>2</v>
      </c>
      <c r="AX58" s="31">
        <v>3</v>
      </c>
      <c r="AY58" s="22"/>
      <c r="AZ58" s="44">
        <v>23</v>
      </c>
      <c r="BA58" s="45">
        <v>53</v>
      </c>
      <c r="BB58" s="45">
        <v>83</v>
      </c>
      <c r="BC58" s="61">
        <v>113</v>
      </c>
      <c r="BD58" s="50">
        <v>143</v>
      </c>
    </row>
    <row r="59" spans="1:56" ht="9.75" customHeight="1">
      <c r="A59" s="150"/>
      <c r="B59" s="151"/>
      <c r="C59" s="115"/>
      <c r="D59" s="116"/>
      <c r="E59" s="116"/>
      <c r="F59" s="116"/>
      <c r="G59" s="116"/>
      <c r="H59" s="117"/>
      <c r="I59" s="12">
        <v>3</v>
      </c>
      <c r="J59" s="5">
        <v>6</v>
      </c>
      <c r="K59" s="106">
        <v>9</v>
      </c>
      <c r="L59" s="141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40"/>
      <c r="AF59" s="146"/>
      <c r="AG59" s="147"/>
      <c r="AH59" s="147"/>
      <c r="AI59" s="147"/>
      <c r="AJ59" s="147"/>
      <c r="AK59" s="147"/>
      <c r="AL59" s="159"/>
      <c r="AM59" s="146"/>
      <c r="AN59" s="147"/>
      <c r="AO59" s="147"/>
      <c r="AP59" s="147"/>
      <c r="AQ59" s="147"/>
      <c r="AR59" s="147"/>
      <c r="AS59" s="147"/>
      <c r="AT59" s="147"/>
      <c r="AU59" s="159"/>
      <c r="AV59" s="28">
        <v>4</v>
      </c>
      <c r="AW59" s="28">
        <v>5</v>
      </c>
      <c r="AX59" s="29" t="s">
        <v>28</v>
      </c>
      <c r="AY59" s="22"/>
      <c r="AZ59" s="44">
        <v>24</v>
      </c>
      <c r="BA59" s="45">
        <v>54</v>
      </c>
      <c r="BB59" s="45">
        <v>84</v>
      </c>
      <c r="BC59" s="61">
        <v>114</v>
      </c>
      <c r="BD59" s="50">
        <v>144</v>
      </c>
    </row>
    <row r="60" spans="1:56" ht="9.75" customHeight="1">
      <c r="A60" s="150" t="s">
        <v>66</v>
      </c>
      <c r="B60" s="151"/>
      <c r="C60" s="115" t="str">
        <f>HLOOKUP($A$4,Sheet5!$B$1:$K$11,11,FALSE)</f>
        <v>Gale</v>
      </c>
      <c r="D60" s="116"/>
      <c r="E60" s="116"/>
      <c r="F60" s="116"/>
      <c r="G60" s="116"/>
      <c r="H60" s="117"/>
      <c r="I60" s="24">
        <v>3</v>
      </c>
      <c r="J60" s="3">
        <v>6</v>
      </c>
      <c r="K60" s="107">
        <v>9</v>
      </c>
      <c r="L60" s="141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40"/>
      <c r="AF60" s="146"/>
      <c r="AG60" s="147"/>
      <c r="AH60" s="147"/>
      <c r="AI60" s="147"/>
      <c r="AJ60" s="147"/>
      <c r="AK60" s="147"/>
      <c r="AL60" s="159"/>
      <c r="AM60" s="146"/>
      <c r="AN60" s="147"/>
      <c r="AO60" s="147"/>
      <c r="AP60" s="147"/>
      <c r="AQ60" s="147"/>
      <c r="AR60" s="147"/>
      <c r="AS60" s="147"/>
      <c r="AT60" s="147"/>
      <c r="AU60" s="159"/>
      <c r="AV60" s="30">
        <v>1</v>
      </c>
      <c r="AW60" s="30">
        <v>2</v>
      </c>
      <c r="AX60" s="31">
        <v>3</v>
      </c>
      <c r="AY60" s="22"/>
      <c r="AZ60" s="44">
        <v>25</v>
      </c>
      <c r="BA60" s="45">
        <v>55</v>
      </c>
      <c r="BB60" s="45">
        <v>85</v>
      </c>
      <c r="BC60" s="61">
        <v>115</v>
      </c>
      <c r="BD60" s="50">
        <v>145</v>
      </c>
    </row>
    <row r="61" spans="1:56" ht="9.75" customHeight="1">
      <c r="A61" s="150"/>
      <c r="B61" s="151"/>
      <c r="C61" s="115"/>
      <c r="D61" s="116"/>
      <c r="E61" s="116"/>
      <c r="F61" s="116"/>
      <c r="G61" s="116"/>
      <c r="H61" s="117"/>
      <c r="I61" s="12">
        <v>3</v>
      </c>
      <c r="J61" s="5">
        <v>6</v>
      </c>
      <c r="K61" s="106">
        <v>9</v>
      </c>
      <c r="L61" s="141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40"/>
      <c r="AF61" s="146"/>
      <c r="AG61" s="147"/>
      <c r="AH61" s="147"/>
      <c r="AI61" s="147"/>
      <c r="AJ61" s="147"/>
      <c r="AK61" s="147"/>
      <c r="AL61" s="159"/>
      <c r="AM61" s="146"/>
      <c r="AN61" s="147"/>
      <c r="AO61" s="147"/>
      <c r="AP61" s="147"/>
      <c r="AQ61" s="147"/>
      <c r="AR61" s="147"/>
      <c r="AS61" s="147"/>
      <c r="AT61" s="147"/>
      <c r="AU61" s="159"/>
      <c r="AV61" s="28">
        <v>4</v>
      </c>
      <c r="AW61" s="28">
        <v>5</v>
      </c>
      <c r="AX61" s="29" t="s">
        <v>28</v>
      </c>
      <c r="AY61" s="22"/>
      <c r="AZ61" s="44">
        <v>26</v>
      </c>
      <c r="BA61" s="45">
        <v>56</v>
      </c>
      <c r="BB61" s="45">
        <v>86</v>
      </c>
      <c r="BC61" s="61">
        <v>116</v>
      </c>
      <c r="BD61" s="50">
        <v>146</v>
      </c>
    </row>
    <row r="62" spans="1:56" ht="9.75" customHeight="1">
      <c r="A62" s="150"/>
      <c r="B62" s="151"/>
      <c r="C62" s="115" t="s">
        <v>48</v>
      </c>
      <c r="D62" s="116"/>
      <c r="E62" s="116"/>
      <c r="F62" s="116"/>
      <c r="G62" s="116"/>
      <c r="H62" s="117"/>
      <c r="I62" s="24">
        <v>3</v>
      </c>
      <c r="J62" s="3">
        <v>6</v>
      </c>
      <c r="K62" s="107">
        <v>9</v>
      </c>
      <c r="L62" s="141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40"/>
      <c r="AF62" s="146"/>
      <c r="AG62" s="147"/>
      <c r="AH62" s="147"/>
      <c r="AI62" s="147"/>
      <c r="AJ62" s="147"/>
      <c r="AK62" s="147"/>
      <c r="AL62" s="159"/>
      <c r="AM62" s="146"/>
      <c r="AN62" s="147"/>
      <c r="AO62" s="147"/>
      <c r="AP62" s="147"/>
      <c r="AQ62" s="147"/>
      <c r="AR62" s="147"/>
      <c r="AS62" s="147"/>
      <c r="AT62" s="147"/>
      <c r="AU62" s="159"/>
      <c r="AV62" s="30">
        <v>1</v>
      </c>
      <c r="AW62" s="30">
        <v>2</v>
      </c>
      <c r="AX62" s="31">
        <v>3</v>
      </c>
      <c r="AY62" s="22"/>
      <c r="AZ62" s="44">
        <v>27</v>
      </c>
      <c r="BA62" s="45">
        <v>57</v>
      </c>
      <c r="BB62" s="45">
        <v>87</v>
      </c>
      <c r="BC62" s="61">
        <v>117</v>
      </c>
      <c r="BD62" s="50">
        <v>147</v>
      </c>
    </row>
    <row r="63" spans="1:56" ht="9.75" customHeight="1">
      <c r="A63" s="150"/>
      <c r="B63" s="151"/>
      <c r="C63" s="115"/>
      <c r="D63" s="116"/>
      <c r="E63" s="116"/>
      <c r="F63" s="116"/>
      <c r="G63" s="116"/>
      <c r="H63" s="117"/>
      <c r="I63" s="12">
        <v>3</v>
      </c>
      <c r="J63" s="5">
        <v>6</v>
      </c>
      <c r="K63" s="106">
        <v>9</v>
      </c>
      <c r="L63" s="141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40"/>
      <c r="AF63" s="146"/>
      <c r="AG63" s="147"/>
      <c r="AH63" s="147"/>
      <c r="AI63" s="147"/>
      <c r="AJ63" s="147"/>
      <c r="AK63" s="147"/>
      <c r="AL63" s="159"/>
      <c r="AM63" s="146"/>
      <c r="AN63" s="147"/>
      <c r="AO63" s="147"/>
      <c r="AP63" s="147"/>
      <c r="AQ63" s="147"/>
      <c r="AR63" s="147"/>
      <c r="AS63" s="147"/>
      <c r="AT63" s="147"/>
      <c r="AU63" s="159"/>
      <c r="AV63" s="28">
        <v>4</v>
      </c>
      <c r="AW63" s="28">
        <v>5</v>
      </c>
      <c r="AX63" s="29" t="s">
        <v>28</v>
      </c>
      <c r="AZ63" s="44">
        <v>28</v>
      </c>
      <c r="BA63" s="45">
        <v>58</v>
      </c>
      <c r="BB63" s="45">
        <v>88</v>
      </c>
      <c r="BC63" s="61">
        <v>118</v>
      </c>
      <c r="BD63" s="50">
        <v>148</v>
      </c>
    </row>
    <row r="64" spans="1:56" ht="9.75" customHeight="1">
      <c r="A64" s="150"/>
      <c r="B64" s="151"/>
      <c r="C64" s="115" t="s">
        <v>48</v>
      </c>
      <c r="D64" s="116"/>
      <c r="E64" s="116"/>
      <c r="F64" s="116"/>
      <c r="G64" s="116"/>
      <c r="H64" s="117"/>
      <c r="I64" s="24">
        <v>3</v>
      </c>
      <c r="J64" s="3">
        <v>6</v>
      </c>
      <c r="K64" s="107">
        <v>9</v>
      </c>
      <c r="L64" s="141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40"/>
      <c r="AF64" s="146"/>
      <c r="AG64" s="147"/>
      <c r="AH64" s="147"/>
      <c r="AI64" s="147"/>
      <c r="AJ64" s="147"/>
      <c r="AK64" s="147"/>
      <c r="AL64" s="159"/>
      <c r="AM64" s="146"/>
      <c r="AN64" s="147"/>
      <c r="AO64" s="147"/>
      <c r="AP64" s="147"/>
      <c r="AQ64" s="147"/>
      <c r="AR64" s="147"/>
      <c r="AS64" s="147"/>
      <c r="AT64" s="147"/>
      <c r="AU64" s="159"/>
      <c r="AV64" s="30">
        <v>1</v>
      </c>
      <c r="AW64" s="30">
        <v>2</v>
      </c>
      <c r="AX64" s="31">
        <v>3</v>
      </c>
      <c r="AZ64" s="44">
        <v>29</v>
      </c>
      <c r="BA64" s="45">
        <v>59</v>
      </c>
      <c r="BB64" s="45">
        <v>89</v>
      </c>
      <c r="BC64" s="61">
        <v>119</v>
      </c>
      <c r="BD64" s="50">
        <v>149</v>
      </c>
    </row>
    <row r="65" spans="1:56" ht="9.75" customHeight="1" thickBot="1">
      <c r="A65" s="152"/>
      <c r="B65" s="153"/>
      <c r="C65" s="118"/>
      <c r="D65" s="119"/>
      <c r="E65" s="119"/>
      <c r="F65" s="119"/>
      <c r="G65" s="119"/>
      <c r="H65" s="120"/>
      <c r="I65" s="54">
        <v>3</v>
      </c>
      <c r="J65" s="41">
        <v>6</v>
      </c>
      <c r="K65" s="108">
        <v>9</v>
      </c>
      <c r="L65" s="112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2"/>
      <c r="AF65" s="201"/>
      <c r="AG65" s="198"/>
      <c r="AH65" s="198"/>
      <c r="AI65" s="198"/>
      <c r="AJ65" s="198"/>
      <c r="AK65" s="198"/>
      <c r="AL65" s="199"/>
      <c r="AM65" s="201"/>
      <c r="AN65" s="198"/>
      <c r="AO65" s="198"/>
      <c r="AP65" s="198"/>
      <c r="AQ65" s="198"/>
      <c r="AR65" s="198"/>
      <c r="AS65" s="198"/>
      <c r="AT65" s="198"/>
      <c r="AU65" s="199"/>
      <c r="AV65" s="32">
        <v>4</v>
      </c>
      <c r="AW65" s="32">
        <v>5</v>
      </c>
      <c r="AX65" s="33" t="s">
        <v>28</v>
      </c>
      <c r="AZ65" s="65">
        <v>30</v>
      </c>
      <c r="BA65" s="66">
        <v>60</v>
      </c>
      <c r="BB65" s="66">
        <v>90</v>
      </c>
      <c r="BC65" s="67">
        <v>120</v>
      </c>
      <c r="BD65" s="69">
        <v>150</v>
      </c>
    </row>
    <row r="66" spans="1:50" ht="9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96" spans="22:27" ht="9.75" customHeight="1">
      <c r="V96" s="11"/>
      <c r="W96" s="11"/>
      <c r="X96" s="11"/>
      <c r="Y96" s="11"/>
      <c r="Z96" s="11"/>
      <c r="AA96" s="11"/>
    </row>
    <row r="97" spans="22:27" ht="9.75" customHeight="1">
      <c r="V97" s="11"/>
      <c r="W97" s="11"/>
      <c r="X97" s="11"/>
      <c r="Y97" s="11"/>
      <c r="Z97" s="11"/>
      <c r="AA97" s="11"/>
    </row>
    <row r="98" spans="22:27" ht="9.75" customHeight="1">
      <c r="V98" s="11"/>
      <c r="W98" s="11"/>
      <c r="X98" s="11"/>
      <c r="Y98" s="11"/>
      <c r="Z98" s="11"/>
      <c r="AA98" s="11"/>
    </row>
    <row r="99" spans="22:27" ht="9.75" customHeight="1">
      <c r="V99" s="11"/>
      <c r="W99" s="11"/>
      <c r="X99" s="11"/>
      <c r="Y99" s="11"/>
      <c r="Z99" s="11"/>
      <c r="AA99" s="11"/>
    </row>
    <row r="100" spans="22:27" ht="9.75" customHeight="1">
      <c r="V100" s="11"/>
      <c r="W100" s="11"/>
      <c r="X100" s="11"/>
      <c r="Y100" s="11"/>
      <c r="Z100" s="11"/>
      <c r="AA100" s="11"/>
    </row>
    <row r="101" spans="22:27" ht="9.75" customHeight="1">
      <c r="V101" s="11"/>
      <c r="W101" s="11"/>
      <c r="X101" s="11"/>
      <c r="Y101" s="11"/>
      <c r="Z101" s="11"/>
      <c r="AA101" s="11"/>
    </row>
    <row r="102" spans="22:27" ht="9.75" customHeight="1">
      <c r="V102" s="11"/>
      <c r="W102" s="11"/>
      <c r="X102" s="11"/>
      <c r="Y102" s="11"/>
      <c r="Z102" s="11"/>
      <c r="AA102" s="11"/>
    </row>
    <row r="103" spans="22:27" ht="9.75" customHeight="1">
      <c r="V103" s="11"/>
      <c r="W103" s="11"/>
      <c r="X103" s="11"/>
      <c r="Y103" s="11"/>
      <c r="Z103" s="11"/>
      <c r="AA103" s="11"/>
    </row>
    <row r="104" spans="22:27" ht="9.75" customHeight="1">
      <c r="V104" s="11"/>
      <c r="W104" s="11"/>
      <c r="X104" s="11"/>
      <c r="Y104" s="11"/>
      <c r="Z104" s="11"/>
      <c r="AA104" s="11"/>
    </row>
    <row r="105" spans="22:27" ht="9.75" customHeight="1">
      <c r="V105" s="11"/>
      <c r="W105" s="11"/>
      <c r="X105" s="11"/>
      <c r="Y105" s="11"/>
      <c r="Z105" s="11"/>
      <c r="AA105" s="11"/>
    </row>
    <row r="106" spans="22:27" ht="9.75" customHeight="1">
      <c r="V106" s="11"/>
      <c r="W106" s="11"/>
      <c r="X106" s="11"/>
      <c r="Y106" s="11"/>
      <c r="Z106" s="11"/>
      <c r="AA106" s="11"/>
    </row>
    <row r="107" spans="22:27" ht="9.75" customHeight="1">
      <c r="V107" s="11"/>
      <c r="W107" s="11"/>
      <c r="X107" s="11"/>
      <c r="Y107" s="11"/>
      <c r="Z107" s="11"/>
      <c r="AA107" s="11"/>
    </row>
    <row r="108" spans="22:27" ht="9.75" customHeight="1">
      <c r="V108" s="11"/>
      <c r="W108" s="11"/>
      <c r="X108" s="11"/>
      <c r="Y108" s="11"/>
      <c r="Z108" s="11"/>
      <c r="AA108" s="11"/>
    </row>
    <row r="109" spans="22:27" ht="9.75" customHeight="1">
      <c r="V109" s="11"/>
      <c r="W109" s="11"/>
      <c r="X109" s="11"/>
      <c r="Y109" s="11"/>
      <c r="Z109" s="11"/>
      <c r="AA109" s="11"/>
    </row>
    <row r="110" spans="22:27" ht="9.75" customHeight="1">
      <c r="V110" s="11"/>
      <c r="W110" s="11"/>
      <c r="X110" s="11"/>
      <c r="Y110" s="11"/>
      <c r="Z110" s="11"/>
      <c r="AA110" s="11"/>
    </row>
    <row r="111" spans="22:27" ht="9.75" customHeight="1">
      <c r="V111" s="11"/>
      <c r="W111" s="11"/>
      <c r="X111" s="11"/>
      <c r="Y111" s="11"/>
      <c r="Z111" s="11"/>
      <c r="AA111" s="11"/>
    </row>
    <row r="112" spans="22:27" ht="9.75" customHeight="1">
      <c r="V112" s="11"/>
      <c r="W112" s="11"/>
      <c r="X112" s="11"/>
      <c r="Y112" s="11"/>
      <c r="Z112" s="11"/>
      <c r="AA112" s="11"/>
    </row>
    <row r="113" spans="22:27" ht="9.75" customHeight="1">
      <c r="V113" s="11"/>
      <c r="W113" s="11"/>
      <c r="X113" s="11"/>
      <c r="Y113" s="11"/>
      <c r="Z113" s="11"/>
      <c r="AA113" s="11"/>
    </row>
    <row r="114" spans="22:27" ht="9.75" customHeight="1">
      <c r="V114" s="11"/>
      <c r="W114" s="11"/>
      <c r="X114" s="11"/>
      <c r="Y114" s="11"/>
      <c r="Z114" s="11"/>
      <c r="AA114" s="11"/>
    </row>
    <row r="115" spans="22:27" ht="9.75" customHeight="1">
      <c r="V115" s="11"/>
      <c r="W115" s="11"/>
      <c r="X115" s="11"/>
      <c r="Y115" s="11"/>
      <c r="Z115" s="11"/>
      <c r="AA115" s="11"/>
    </row>
    <row r="116" spans="22:27" ht="9.75" customHeight="1">
      <c r="V116" s="11"/>
      <c r="W116" s="11"/>
      <c r="X116" s="11"/>
      <c r="Y116" s="11"/>
      <c r="Z116" s="11"/>
      <c r="AA116" s="11"/>
    </row>
    <row r="117" spans="22:27" ht="9.75" customHeight="1">
      <c r="V117" s="11"/>
      <c r="W117" s="11"/>
      <c r="X117" s="11"/>
      <c r="Y117" s="11"/>
      <c r="Z117" s="11"/>
      <c r="AA117" s="11"/>
    </row>
    <row r="118" spans="22:27" ht="9.75" customHeight="1">
      <c r="V118" s="11"/>
      <c r="W118" s="11"/>
      <c r="X118" s="11"/>
      <c r="Y118" s="11"/>
      <c r="Z118" s="11"/>
      <c r="AA118" s="11"/>
    </row>
    <row r="119" spans="22:27" ht="9.75" customHeight="1">
      <c r="V119" s="11"/>
      <c r="W119" s="11"/>
      <c r="X119" s="11"/>
      <c r="Y119" s="11"/>
      <c r="Z119" s="11"/>
      <c r="AA119" s="11"/>
    </row>
    <row r="120" spans="22:27" ht="9.75" customHeight="1">
      <c r="V120" s="11"/>
      <c r="W120" s="11"/>
      <c r="X120" s="11"/>
      <c r="Y120" s="11"/>
      <c r="Z120" s="11"/>
      <c r="AA120" s="11"/>
    </row>
    <row r="121" spans="22:27" ht="9.75" customHeight="1">
      <c r="V121" s="11"/>
      <c r="W121" s="11"/>
      <c r="X121" s="11"/>
      <c r="Y121" s="11"/>
      <c r="Z121" s="11"/>
      <c r="AA121" s="11"/>
    </row>
    <row r="122" spans="22:27" ht="9.75" customHeight="1">
      <c r="V122" s="11"/>
      <c r="W122" s="11"/>
      <c r="X122" s="11"/>
      <c r="Y122" s="11"/>
      <c r="Z122" s="11"/>
      <c r="AA122" s="11"/>
    </row>
    <row r="123" spans="22:27" ht="9.75" customHeight="1">
      <c r="V123" s="11"/>
      <c r="W123" s="11"/>
      <c r="X123" s="11"/>
      <c r="Y123" s="11"/>
      <c r="Z123" s="11"/>
      <c r="AA123" s="11"/>
    </row>
    <row r="124" spans="22:27" ht="9.75" customHeight="1">
      <c r="V124" s="11"/>
      <c r="W124" s="11"/>
      <c r="X124" s="11"/>
      <c r="Y124" s="11"/>
      <c r="Z124" s="11"/>
      <c r="AA124" s="11"/>
    </row>
    <row r="125" spans="22:27" ht="9.75" customHeight="1">
      <c r="V125" s="11"/>
      <c r="W125" s="11"/>
      <c r="X125" s="11"/>
      <c r="Y125" s="11"/>
      <c r="Z125" s="11"/>
      <c r="AA125" s="11"/>
    </row>
    <row r="126" spans="22:27" ht="9.75" customHeight="1">
      <c r="V126" s="11"/>
      <c r="W126" s="11"/>
      <c r="X126" s="11"/>
      <c r="Y126" s="11"/>
      <c r="Z126" s="11"/>
      <c r="AA126" s="11"/>
    </row>
    <row r="127" spans="22:27" ht="9.75" customHeight="1">
      <c r="V127" s="11"/>
      <c r="W127" s="11"/>
      <c r="X127" s="11"/>
      <c r="Y127" s="11"/>
      <c r="Z127" s="11"/>
      <c r="AA127" s="11"/>
    </row>
    <row r="128" spans="22:27" ht="9.75" customHeight="1">
      <c r="V128" s="11"/>
      <c r="W128" s="11"/>
      <c r="X128" s="11"/>
      <c r="Y128" s="11"/>
      <c r="Z128" s="11"/>
      <c r="AA128" s="11"/>
    </row>
    <row r="129" spans="22:27" ht="9.75" customHeight="1">
      <c r="V129" s="11"/>
      <c r="W129" s="11"/>
      <c r="X129" s="11"/>
      <c r="Y129" s="11"/>
      <c r="Z129" s="11"/>
      <c r="AA129" s="11"/>
    </row>
    <row r="130" spans="22:27" ht="9.75" customHeight="1">
      <c r="V130" s="11"/>
      <c r="W130" s="11"/>
      <c r="X130" s="11"/>
      <c r="Y130" s="11"/>
      <c r="Z130" s="11"/>
      <c r="AA130" s="11"/>
    </row>
    <row r="131" spans="22:27" ht="9.75" customHeight="1">
      <c r="V131" s="11"/>
      <c r="W131" s="11"/>
      <c r="X131" s="11"/>
      <c r="Y131" s="11"/>
      <c r="Z131" s="11"/>
      <c r="AA131" s="11"/>
    </row>
    <row r="132" spans="22:27" ht="9.75" customHeight="1">
      <c r="V132" s="11"/>
      <c r="W132" s="11"/>
      <c r="X132" s="11"/>
      <c r="Y132" s="11"/>
      <c r="Z132" s="11"/>
      <c r="AA132" s="11"/>
    </row>
    <row r="133" spans="22:27" ht="9.75" customHeight="1">
      <c r="V133" s="11"/>
      <c r="W133" s="11"/>
      <c r="X133" s="11"/>
      <c r="Y133" s="11"/>
      <c r="Z133" s="11"/>
      <c r="AA133" s="11"/>
    </row>
    <row r="134" spans="22:27" ht="9.75" customHeight="1">
      <c r="V134" s="11"/>
      <c r="W134" s="11"/>
      <c r="X134" s="11"/>
      <c r="Y134" s="11"/>
      <c r="Z134" s="11"/>
      <c r="AA134" s="11"/>
    </row>
    <row r="135" spans="22:27" ht="9.75" customHeight="1">
      <c r="V135" s="11"/>
      <c r="W135" s="11"/>
      <c r="X135" s="11"/>
      <c r="Y135" s="11"/>
      <c r="Z135" s="11"/>
      <c r="AA135" s="11"/>
    </row>
    <row r="136" spans="22:27" ht="9.75" customHeight="1">
      <c r="V136" s="11"/>
      <c r="W136" s="11"/>
      <c r="X136" s="11"/>
      <c r="Y136" s="11"/>
      <c r="Z136" s="11"/>
      <c r="AA136" s="11"/>
    </row>
    <row r="137" spans="22:27" ht="9.75" customHeight="1">
      <c r="V137" s="11"/>
      <c r="W137" s="11"/>
      <c r="X137" s="11"/>
      <c r="Y137" s="11"/>
      <c r="Z137" s="11"/>
      <c r="AA137" s="11"/>
    </row>
    <row r="138" spans="22:27" ht="9.75" customHeight="1">
      <c r="V138" s="11"/>
      <c r="W138" s="11"/>
      <c r="X138" s="11"/>
      <c r="Y138" s="11"/>
      <c r="Z138" s="11"/>
      <c r="AA138" s="11"/>
    </row>
    <row r="139" spans="22:27" ht="9.75" customHeight="1">
      <c r="V139" s="11"/>
      <c r="W139" s="11"/>
      <c r="X139" s="11"/>
      <c r="Y139" s="11"/>
      <c r="Z139" s="11"/>
      <c r="AA139" s="11"/>
    </row>
    <row r="140" spans="22:27" ht="9.75" customHeight="1">
      <c r="V140" s="11"/>
      <c r="W140" s="11"/>
      <c r="X140" s="11"/>
      <c r="Y140" s="11"/>
      <c r="Z140" s="11"/>
      <c r="AA140" s="11"/>
    </row>
    <row r="141" spans="22:27" ht="9.75" customHeight="1">
      <c r="V141" s="11"/>
      <c r="W141" s="11"/>
      <c r="X141" s="11"/>
      <c r="Y141" s="11"/>
      <c r="Z141" s="11"/>
      <c r="AA141" s="11"/>
    </row>
    <row r="142" spans="22:27" ht="9.75" customHeight="1">
      <c r="V142" s="11"/>
      <c r="W142" s="11"/>
      <c r="X142" s="11"/>
      <c r="Y142" s="11"/>
      <c r="Z142" s="11"/>
      <c r="AA142" s="11"/>
    </row>
    <row r="143" spans="22:27" ht="9.75" customHeight="1">
      <c r="V143" s="11"/>
      <c r="W143" s="11"/>
      <c r="X143" s="11"/>
      <c r="Y143" s="11"/>
      <c r="Z143" s="11"/>
      <c r="AA143" s="11"/>
    </row>
    <row r="144" spans="22:27" ht="9.75" customHeight="1">
      <c r="V144" s="11"/>
      <c r="W144" s="11"/>
      <c r="X144" s="11"/>
      <c r="Y144" s="11"/>
      <c r="Z144" s="11"/>
      <c r="AA144" s="11"/>
    </row>
    <row r="145" spans="22:27" ht="9.75" customHeight="1">
      <c r="V145" s="11"/>
      <c r="W145" s="11"/>
      <c r="X145" s="11"/>
      <c r="Y145" s="11"/>
      <c r="Z145" s="11"/>
      <c r="AA145" s="11"/>
    </row>
  </sheetData>
  <mergeCells count="371">
    <mergeCell ref="AM4:AX7"/>
    <mergeCell ref="AG4:AH5"/>
    <mergeCell ref="AI4:AI5"/>
    <mergeCell ref="AG6:AH7"/>
    <mergeCell ref="AJ2:AK3"/>
    <mergeCell ref="AJ4:AK5"/>
    <mergeCell ref="AJ6:AK7"/>
    <mergeCell ref="AI6:AI7"/>
    <mergeCell ref="AI41:AL41"/>
    <mergeCell ref="AF64:AH65"/>
    <mergeCell ref="AI64:AL65"/>
    <mergeCell ref="AP60:AQ61"/>
    <mergeCell ref="AI58:AL59"/>
    <mergeCell ref="AP58:AQ59"/>
    <mergeCell ref="AM58:AO59"/>
    <mergeCell ref="AP64:AQ65"/>
    <mergeCell ref="AM64:AO65"/>
    <mergeCell ref="AM62:AO63"/>
    <mergeCell ref="AP13:AQ14"/>
    <mergeCell ref="AR13:AS14"/>
    <mergeCell ref="AP37:AQ38"/>
    <mergeCell ref="AP27:AQ28"/>
    <mergeCell ref="AR37:AS38"/>
    <mergeCell ref="AR25:AS26"/>
    <mergeCell ref="AR27:AS28"/>
    <mergeCell ref="AR29:AS30"/>
    <mergeCell ref="AT13:AU14"/>
    <mergeCell ref="A7:H7"/>
    <mergeCell ref="A8:H9"/>
    <mergeCell ref="A10:H11"/>
    <mergeCell ref="I7:J7"/>
    <mergeCell ref="I8:J9"/>
    <mergeCell ref="I10:J11"/>
    <mergeCell ref="AC7:AE7"/>
    <mergeCell ref="AF13:AL13"/>
    <mergeCell ref="AM13:AO14"/>
    <mergeCell ref="AI21:AL22"/>
    <mergeCell ref="AI23:AL24"/>
    <mergeCell ref="L37:U38"/>
    <mergeCell ref="AF14:AH14"/>
    <mergeCell ref="AI14:AL14"/>
    <mergeCell ref="L27:U28"/>
    <mergeCell ref="L29:U30"/>
    <mergeCell ref="L31:U32"/>
    <mergeCell ref="L33:U34"/>
    <mergeCell ref="L14:U14"/>
    <mergeCell ref="L15:U16"/>
    <mergeCell ref="L17:U18"/>
    <mergeCell ref="AB14:AE14"/>
    <mergeCell ref="AB15:AE16"/>
    <mergeCell ref="AB17:AE18"/>
    <mergeCell ref="V14:AA14"/>
    <mergeCell ref="AF35:AH36"/>
    <mergeCell ref="AR21:AS22"/>
    <mergeCell ref="AP23:AQ24"/>
    <mergeCell ref="L19:U20"/>
    <mergeCell ref="L21:U22"/>
    <mergeCell ref="L23:U24"/>
    <mergeCell ref="AI19:AL20"/>
    <mergeCell ref="AF23:AH24"/>
    <mergeCell ref="AF21:AH22"/>
    <mergeCell ref="AP29:AQ30"/>
    <mergeCell ref="AI35:AL36"/>
    <mergeCell ref="AF37:AH38"/>
    <mergeCell ref="AI37:AL38"/>
    <mergeCell ref="AI25:AL26"/>
    <mergeCell ref="AF25:AH26"/>
    <mergeCell ref="AF27:AH28"/>
    <mergeCell ref="AF31:AH32"/>
    <mergeCell ref="AI31:AL32"/>
    <mergeCell ref="AF33:AH34"/>
    <mergeCell ref="AI33:AL34"/>
    <mergeCell ref="AC4:AE5"/>
    <mergeCell ref="K7:M7"/>
    <mergeCell ref="N7:P7"/>
    <mergeCell ref="Q7:S7"/>
    <mergeCell ref="T7:V7"/>
    <mergeCell ref="O4:P5"/>
    <mergeCell ref="Q4:R5"/>
    <mergeCell ref="S4:T5"/>
    <mergeCell ref="W7:Y7"/>
    <mergeCell ref="Z7:AB7"/>
    <mergeCell ref="AA2:AB3"/>
    <mergeCell ref="U4:V5"/>
    <mergeCell ref="W4:X5"/>
    <mergeCell ref="Y4:Z5"/>
    <mergeCell ref="AA4:AB5"/>
    <mergeCell ref="AC2:AE3"/>
    <mergeCell ref="AM1:AO2"/>
    <mergeCell ref="AP1:AS2"/>
    <mergeCell ref="AT1:AV2"/>
    <mergeCell ref="AC1:AE1"/>
    <mergeCell ref="AM3:AX3"/>
    <mergeCell ref="AG1:AH1"/>
    <mergeCell ref="AG2:AH3"/>
    <mergeCell ref="AJ1:AK1"/>
    <mergeCell ref="AI2:AI3"/>
    <mergeCell ref="AZ34:BD34"/>
    <mergeCell ref="AZ35:BD35"/>
    <mergeCell ref="AT64:AU65"/>
    <mergeCell ref="AW1:AX2"/>
    <mergeCell ref="AV13:AX14"/>
    <mergeCell ref="AT37:AU38"/>
    <mergeCell ref="AT58:AU59"/>
    <mergeCell ref="AM8:AX8"/>
    <mergeCell ref="AM9:AX11"/>
    <mergeCell ref="AR58:AS59"/>
    <mergeCell ref="AR56:AS57"/>
    <mergeCell ref="AT56:AU57"/>
    <mergeCell ref="AP54:AQ55"/>
    <mergeCell ref="AR54:AS55"/>
    <mergeCell ref="AT54:AU55"/>
    <mergeCell ref="AR64:AS65"/>
    <mergeCell ref="AR60:AS61"/>
    <mergeCell ref="AT60:AU61"/>
    <mergeCell ref="AP62:AQ63"/>
    <mergeCell ref="AR62:AS63"/>
    <mergeCell ref="AT62:AU63"/>
    <mergeCell ref="AR52:AS53"/>
    <mergeCell ref="AT52:AU53"/>
    <mergeCell ref="AP50:AQ51"/>
    <mergeCell ref="AR50:AS51"/>
    <mergeCell ref="AT50:AU51"/>
    <mergeCell ref="AR48:AS49"/>
    <mergeCell ref="AT48:AU49"/>
    <mergeCell ref="AP46:AQ47"/>
    <mergeCell ref="AR46:AS47"/>
    <mergeCell ref="AT46:AU47"/>
    <mergeCell ref="AR40:AS41"/>
    <mergeCell ref="AT40:AU41"/>
    <mergeCell ref="AV40:AX41"/>
    <mergeCell ref="AP44:AQ45"/>
    <mergeCell ref="AR44:AS45"/>
    <mergeCell ref="AT44:AU45"/>
    <mergeCell ref="AP42:AQ43"/>
    <mergeCell ref="AR42:AS43"/>
    <mergeCell ref="AT42:AU43"/>
    <mergeCell ref="L64:U65"/>
    <mergeCell ref="V64:AA65"/>
    <mergeCell ref="AB64:AE65"/>
    <mergeCell ref="AP40:AQ41"/>
    <mergeCell ref="AP48:AQ49"/>
    <mergeCell ref="AP52:AQ53"/>
    <mergeCell ref="AP56:AQ57"/>
    <mergeCell ref="AF40:AL40"/>
    <mergeCell ref="AM40:AO41"/>
    <mergeCell ref="AF41:AH41"/>
    <mergeCell ref="AM60:AO61"/>
    <mergeCell ref="AI60:AL61"/>
    <mergeCell ref="AF60:AH61"/>
    <mergeCell ref="L62:U63"/>
    <mergeCell ref="V62:AA63"/>
    <mergeCell ref="AB62:AE63"/>
    <mergeCell ref="AI62:AL63"/>
    <mergeCell ref="V56:AA57"/>
    <mergeCell ref="L56:U57"/>
    <mergeCell ref="AB56:AE57"/>
    <mergeCell ref="L58:U59"/>
    <mergeCell ref="AM52:AO53"/>
    <mergeCell ref="AI52:AL53"/>
    <mergeCell ref="AF52:AH53"/>
    <mergeCell ref="AI56:AL57"/>
    <mergeCell ref="AM56:AO57"/>
    <mergeCell ref="AM54:AO55"/>
    <mergeCell ref="AI54:AL55"/>
    <mergeCell ref="AF56:AH57"/>
    <mergeCell ref="AF54:AH55"/>
    <mergeCell ref="L52:U53"/>
    <mergeCell ref="V52:AA53"/>
    <mergeCell ref="AB52:AE53"/>
    <mergeCell ref="L54:U55"/>
    <mergeCell ref="V54:AA55"/>
    <mergeCell ref="AB54:AE55"/>
    <mergeCell ref="V46:AA47"/>
    <mergeCell ref="AB46:AE47"/>
    <mergeCell ref="AI50:AL51"/>
    <mergeCell ref="AM50:AO51"/>
    <mergeCell ref="AF48:AH49"/>
    <mergeCell ref="AI48:AL49"/>
    <mergeCell ref="AM48:AO49"/>
    <mergeCell ref="AF50:AH51"/>
    <mergeCell ref="AF46:AH47"/>
    <mergeCell ref="AM44:AO45"/>
    <mergeCell ref="AF44:AH45"/>
    <mergeCell ref="AI44:AL45"/>
    <mergeCell ref="L25:U26"/>
    <mergeCell ref="V25:AA26"/>
    <mergeCell ref="V27:AA28"/>
    <mergeCell ref="V29:AA30"/>
    <mergeCell ref="AB27:AE28"/>
    <mergeCell ref="AB29:AE30"/>
    <mergeCell ref="V23:AA24"/>
    <mergeCell ref="AI29:AL30"/>
    <mergeCell ref="AI15:AL16"/>
    <mergeCell ref="AM29:AO30"/>
    <mergeCell ref="AI27:AL28"/>
    <mergeCell ref="AF29:AH30"/>
    <mergeCell ref="AM25:AO26"/>
    <mergeCell ref="AM27:AO28"/>
    <mergeCell ref="AF15:AH16"/>
    <mergeCell ref="AF17:AH18"/>
    <mergeCell ref="AF19:AH20"/>
    <mergeCell ref="AI17:AL18"/>
    <mergeCell ref="AT35:AU36"/>
    <mergeCell ref="AP35:AQ36"/>
    <mergeCell ref="AR35:AS36"/>
    <mergeCell ref="AM17:AO18"/>
    <mergeCell ref="AM19:AO20"/>
    <mergeCell ref="AR17:AS18"/>
    <mergeCell ref="AP19:AQ20"/>
    <mergeCell ref="AR19:AS20"/>
    <mergeCell ref="AP25:AQ26"/>
    <mergeCell ref="AP21:AQ22"/>
    <mergeCell ref="AM23:AO24"/>
    <mergeCell ref="AP15:AQ16"/>
    <mergeCell ref="AR15:AS16"/>
    <mergeCell ref="AT19:AU20"/>
    <mergeCell ref="AT21:AU22"/>
    <mergeCell ref="AP17:AQ18"/>
    <mergeCell ref="AM15:AO16"/>
    <mergeCell ref="AT15:AU16"/>
    <mergeCell ref="AT17:AU18"/>
    <mergeCell ref="AM21:AO22"/>
    <mergeCell ref="AT23:AU24"/>
    <mergeCell ref="AT27:AU28"/>
    <mergeCell ref="AR31:AS32"/>
    <mergeCell ref="AT25:AU26"/>
    <mergeCell ref="A4:H5"/>
    <mergeCell ref="I4:J5"/>
    <mergeCell ref="K4:L5"/>
    <mergeCell ref="M2:N3"/>
    <mergeCell ref="M4:N5"/>
    <mergeCell ref="O2:P3"/>
    <mergeCell ref="Q2:R3"/>
    <mergeCell ref="S2:T3"/>
    <mergeCell ref="Y1:Z1"/>
    <mergeCell ref="U2:V3"/>
    <mergeCell ref="W2:X3"/>
    <mergeCell ref="Y2:Z3"/>
    <mergeCell ref="AA1:AB1"/>
    <mergeCell ref="M1:N1"/>
    <mergeCell ref="O1:P1"/>
    <mergeCell ref="Q1:R1"/>
    <mergeCell ref="S1:T1"/>
    <mergeCell ref="U1:V1"/>
    <mergeCell ref="W1:X1"/>
    <mergeCell ref="A1:H1"/>
    <mergeCell ref="I1:J1"/>
    <mergeCell ref="K1:L1"/>
    <mergeCell ref="A2:H3"/>
    <mergeCell ref="I2:J3"/>
    <mergeCell ref="K2:L3"/>
    <mergeCell ref="A29:B30"/>
    <mergeCell ref="A44:B45"/>
    <mergeCell ref="A56:B57"/>
    <mergeCell ref="A33:B34"/>
    <mergeCell ref="A35:B36"/>
    <mergeCell ref="V31:AA32"/>
    <mergeCell ref="V33:AA34"/>
    <mergeCell ref="A14:B14"/>
    <mergeCell ref="A15:B16"/>
    <mergeCell ref="A31:B32"/>
    <mergeCell ref="C19:H20"/>
    <mergeCell ref="A17:B18"/>
    <mergeCell ref="A19:B20"/>
    <mergeCell ref="A21:B22"/>
    <mergeCell ref="A23:B24"/>
    <mergeCell ref="AB31:AE32"/>
    <mergeCell ref="AB33:AE34"/>
    <mergeCell ref="AB35:AE36"/>
    <mergeCell ref="AB37:AE38"/>
    <mergeCell ref="A48:B49"/>
    <mergeCell ref="A46:B47"/>
    <mergeCell ref="L46:U47"/>
    <mergeCell ref="AP33:AQ34"/>
    <mergeCell ref="A41:B41"/>
    <mergeCell ref="A37:B38"/>
    <mergeCell ref="AM37:AO38"/>
    <mergeCell ref="AM35:AO36"/>
    <mergeCell ref="AM46:AO47"/>
    <mergeCell ref="AI46:AL47"/>
    <mergeCell ref="A62:B63"/>
    <mergeCell ref="A60:B61"/>
    <mergeCell ref="A58:B59"/>
    <mergeCell ref="A50:B51"/>
    <mergeCell ref="L35:U36"/>
    <mergeCell ref="AM42:AO43"/>
    <mergeCell ref="A64:B65"/>
    <mergeCell ref="A42:B43"/>
    <mergeCell ref="A54:B55"/>
    <mergeCell ref="A52:B53"/>
    <mergeCell ref="AF58:AH59"/>
    <mergeCell ref="AF42:AH43"/>
    <mergeCell ref="AI42:AL43"/>
    <mergeCell ref="AF62:AH63"/>
    <mergeCell ref="AZ1:BD1"/>
    <mergeCell ref="AZ2:BD2"/>
    <mergeCell ref="AM31:AO32"/>
    <mergeCell ref="AM33:AO34"/>
    <mergeCell ref="AR33:AS34"/>
    <mergeCell ref="AP31:AQ32"/>
    <mergeCell ref="AT29:AU30"/>
    <mergeCell ref="AR23:AS24"/>
    <mergeCell ref="AT31:AU32"/>
    <mergeCell ref="AT33:AU34"/>
    <mergeCell ref="AB19:AE20"/>
    <mergeCell ref="AB21:AE22"/>
    <mergeCell ref="AB23:AE24"/>
    <mergeCell ref="AB25:AE26"/>
    <mergeCell ref="V35:AA36"/>
    <mergeCell ref="V37:AA38"/>
    <mergeCell ref="L13:AE13"/>
    <mergeCell ref="AG9:AK9"/>
    <mergeCell ref="AH10:AK10"/>
    <mergeCell ref="AH11:AK11"/>
    <mergeCell ref="V15:AA16"/>
    <mergeCell ref="V17:AA18"/>
    <mergeCell ref="V19:AA20"/>
    <mergeCell ref="V21:AA22"/>
    <mergeCell ref="L40:AE40"/>
    <mergeCell ref="L41:U41"/>
    <mergeCell ref="V41:AA41"/>
    <mergeCell ref="AB41:AE41"/>
    <mergeCell ref="L42:U43"/>
    <mergeCell ref="V42:AA43"/>
    <mergeCell ref="AB42:AE43"/>
    <mergeCell ref="L44:U45"/>
    <mergeCell ref="V44:AA45"/>
    <mergeCell ref="AB44:AE45"/>
    <mergeCell ref="L48:U49"/>
    <mergeCell ref="V48:AA49"/>
    <mergeCell ref="AB48:AE49"/>
    <mergeCell ref="L50:U51"/>
    <mergeCell ref="V50:AA51"/>
    <mergeCell ref="AB50:AE51"/>
    <mergeCell ref="V58:AA59"/>
    <mergeCell ref="AB58:AE59"/>
    <mergeCell ref="L60:U61"/>
    <mergeCell ref="V60:AA61"/>
    <mergeCell ref="AB60:AE61"/>
    <mergeCell ref="C23:H24"/>
    <mergeCell ref="C25:H26"/>
    <mergeCell ref="C27:H28"/>
    <mergeCell ref="A13:H13"/>
    <mergeCell ref="C14:H14"/>
    <mergeCell ref="C15:H16"/>
    <mergeCell ref="C17:H18"/>
    <mergeCell ref="A25:B26"/>
    <mergeCell ref="A27:B28"/>
    <mergeCell ref="C37:H38"/>
    <mergeCell ref="I13:K14"/>
    <mergeCell ref="A40:H40"/>
    <mergeCell ref="C41:H41"/>
    <mergeCell ref="I40:K41"/>
    <mergeCell ref="C29:H30"/>
    <mergeCell ref="C31:H32"/>
    <mergeCell ref="C33:H34"/>
    <mergeCell ref="C35:H36"/>
    <mergeCell ref="C21:H22"/>
    <mergeCell ref="C42:H43"/>
    <mergeCell ref="C44:H45"/>
    <mergeCell ref="C46:H47"/>
    <mergeCell ref="C48:H49"/>
    <mergeCell ref="C50:H51"/>
    <mergeCell ref="C52:H53"/>
    <mergeCell ref="C54:H55"/>
    <mergeCell ref="C56:H57"/>
    <mergeCell ref="C58:H59"/>
    <mergeCell ref="C60:H61"/>
    <mergeCell ref="C62:H63"/>
    <mergeCell ref="C64:H65"/>
  </mergeCells>
  <dataValidations count="1">
    <dataValidation type="list" allowBlank="1" showInputMessage="1" showErrorMessage="1" sqref="A2:H5">
      <formula1>TeamList</formula1>
    </dataValidation>
  </dataValidations>
  <printOptions horizontalCentered="1" verticalCentered="1"/>
  <pageMargins left="0.25" right="0.25" top="0.25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33203125" defaultRowHeight="11.25"/>
  <cols>
    <col min="1" max="1" width="2.16015625" style="52" bestFit="1" customWidth="1"/>
    <col min="2" max="3" width="3.83203125" style="52" bestFit="1" customWidth="1"/>
    <col min="4" max="4" width="3.16015625" style="52" bestFit="1" customWidth="1"/>
    <col min="5" max="6" width="3.5" style="52" bestFit="1" customWidth="1"/>
    <col min="7" max="7" width="9.33203125" style="57" customWidth="1"/>
    <col min="8" max="8" width="11" style="57" bestFit="1" customWidth="1"/>
    <col min="9" max="9" width="12.83203125" style="57" bestFit="1" customWidth="1"/>
    <col min="10" max="10" width="8.16015625" style="57" bestFit="1" customWidth="1"/>
    <col min="11" max="16384" width="9.33203125" style="57" customWidth="1"/>
  </cols>
  <sheetData>
    <row r="1" spans="8:15" ht="11.25">
      <c r="H1" s="86" t="s">
        <v>88</v>
      </c>
      <c r="I1" s="86" t="s">
        <v>23</v>
      </c>
      <c r="J1" s="86" t="s">
        <v>89</v>
      </c>
      <c r="K1" s="86" t="s">
        <v>90</v>
      </c>
      <c r="L1" s="86" t="s">
        <v>91</v>
      </c>
      <c r="M1" s="86" t="s">
        <v>92</v>
      </c>
      <c r="N1" s="86" t="s">
        <v>93</v>
      </c>
      <c r="O1" s="86" t="s">
        <v>94</v>
      </c>
    </row>
    <row r="2" spans="2:15" ht="11.25">
      <c r="B2" s="52">
        <v>1</v>
      </c>
      <c r="C2" s="52">
        <v>2</v>
      </c>
      <c r="D2" s="52">
        <v>3</v>
      </c>
      <c r="E2" s="52">
        <v>4</v>
      </c>
      <c r="F2" s="52">
        <v>5</v>
      </c>
      <c r="H2" s="57" t="s">
        <v>77</v>
      </c>
      <c r="I2" s="57" t="s">
        <v>78</v>
      </c>
      <c r="J2" s="58" t="s">
        <v>86</v>
      </c>
      <c r="K2" s="57">
        <v>2</v>
      </c>
      <c r="L2" s="57">
        <v>2</v>
      </c>
      <c r="M2" s="57">
        <v>2</v>
      </c>
      <c r="N2" s="57">
        <v>2</v>
      </c>
      <c r="O2" s="57">
        <v>5</v>
      </c>
    </row>
    <row r="3" spans="1:15" ht="11.25">
      <c r="A3" s="52">
        <v>1</v>
      </c>
      <c r="B3" s="52">
        <v>2</v>
      </c>
      <c r="C3" s="52">
        <v>1</v>
      </c>
      <c r="D3" s="52" t="s">
        <v>62</v>
      </c>
      <c r="E3" s="52" t="s">
        <v>62</v>
      </c>
      <c r="F3" s="52" t="s">
        <v>62</v>
      </c>
      <c r="H3" s="57" t="s">
        <v>75</v>
      </c>
      <c r="I3" s="57" t="s">
        <v>79</v>
      </c>
      <c r="J3" s="58" t="s">
        <v>95</v>
      </c>
      <c r="K3" s="57">
        <v>2</v>
      </c>
      <c r="L3" s="57">
        <v>3</v>
      </c>
      <c r="M3" s="57">
        <v>4</v>
      </c>
      <c r="N3" s="57">
        <v>3</v>
      </c>
      <c r="O3" s="57">
        <v>5</v>
      </c>
    </row>
    <row r="4" spans="1:15" ht="11.25">
      <c r="A4" s="52">
        <v>2</v>
      </c>
      <c r="B4" s="52">
        <v>3</v>
      </c>
      <c r="C4" s="52">
        <v>2</v>
      </c>
      <c r="D4" s="52">
        <v>1</v>
      </c>
      <c r="E4" s="52" t="s">
        <v>62</v>
      </c>
      <c r="F4" s="52" t="s">
        <v>62</v>
      </c>
      <c r="H4" s="57" t="s">
        <v>52</v>
      </c>
      <c r="I4" s="57" t="s">
        <v>54</v>
      </c>
      <c r="J4" s="58" t="s">
        <v>85</v>
      </c>
      <c r="K4" s="57">
        <v>3</v>
      </c>
      <c r="L4" s="57">
        <v>2</v>
      </c>
      <c r="M4" s="57">
        <v>3</v>
      </c>
      <c r="N4" s="57">
        <v>2</v>
      </c>
      <c r="O4" s="57">
        <v>5</v>
      </c>
    </row>
    <row r="5" spans="1:15" ht="11.25">
      <c r="A5" s="52">
        <v>3</v>
      </c>
      <c r="B5" s="52">
        <v>4</v>
      </c>
      <c r="C5" s="52">
        <v>3</v>
      </c>
      <c r="D5" s="52">
        <v>2</v>
      </c>
      <c r="E5" s="52">
        <v>1</v>
      </c>
      <c r="F5" s="52" t="s">
        <v>62</v>
      </c>
      <c r="H5" s="57" t="s">
        <v>76</v>
      </c>
      <c r="I5" s="57" t="s">
        <v>80</v>
      </c>
      <c r="J5" s="58" t="s">
        <v>84</v>
      </c>
      <c r="K5" s="57">
        <v>2</v>
      </c>
      <c r="L5" s="57">
        <v>2</v>
      </c>
      <c r="M5" s="57">
        <v>1</v>
      </c>
      <c r="N5" s="57">
        <v>2</v>
      </c>
      <c r="O5" s="57">
        <v>5</v>
      </c>
    </row>
    <row r="6" spans="1:15" ht="11.25">
      <c r="A6" s="52">
        <v>4</v>
      </c>
      <c r="B6" s="52">
        <v>5</v>
      </c>
      <c r="C6" s="52">
        <v>4</v>
      </c>
      <c r="D6" s="52">
        <v>3</v>
      </c>
      <c r="E6" s="52">
        <v>2</v>
      </c>
      <c r="F6" s="52">
        <v>1</v>
      </c>
      <c r="H6" s="57" t="s">
        <v>57</v>
      </c>
      <c r="I6" s="57" t="s">
        <v>59</v>
      </c>
      <c r="J6" s="58" t="s">
        <v>95</v>
      </c>
      <c r="K6" s="57">
        <v>4</v>
      </c>
      <c r="L6" s="57">
        <v>4</v>
      </c>
      <c r="M6" s="57">
        <v>5</v>
      </c>
      <c r="N6" s="57">
        <v>5</v>
      </c>
      <c r="O6" s="57">
        <v>3</v>
      </c>
    </row>
    <row r="7" spans="1:15" ht="11.25">
      <c r="A7" s="52">
        <v>5</v>
      </c>
      <c r="B7" s="52" t="s">
        <v>61</v>
      </c>
      <c r="C7" s="52">
        <v>5</v>
      </c>
      <c r="D7" s="52">
        <v>4</v>
      </c>
      <c r="E7" s="52">
        <v>3</v>
      </c>
      <c r="F7" s="52">
        <v>2</v>
      </c>
      <c r="H7" s="57" t="s">
        <v>72</v>
      </c>
      <c r="I7" s="57" t="s">
        <v>81</v>
      </c>
      <c r="J7" s="58" t="s">
        <v>95</v>
      </c>
      <c r="K7" s="57">
        <v>1</v>
      </c>
      <c r="L7" s="57">
        <v>2</v>
      </c>
      <c r="M7" s="57">
        <v>1</v>
      </c>
      <c r="N7" s="57">
        <v>2</v>
      </c>
      <c r="O7" s="57">
        <v>6</v>
      </c>
    </row>
    <row r="8" spans="8:15" ht="11.25">
      <c r="H8" s="57" t="s">
        <v>73</v>
      </c>
      <c r="I8" s="57" t="s">
        <v>82</v>
      </c>
      <c r="J8" s="58" t="s">
        <v>95</v>
      </c>
      <c r="K8" s="57">
        <v>4</v>
      </c>
      <c r="L8" s="57">
        <v>2</v>
      </c>
      <c r="M8" s="57">
        <v>2</v>
      </c>
      <c r="N8" s="57">
        <v>3</v>
      </c>
      <c r="O8" s="57">
        <v>5</v>
      </c>
    </row>
    <row r="9" spans="2:15" ht="11.25">
      <c r="B9" s="52">
        <v>1</v>
      </c>
      <c r="C9" s="52">
        <v>2</v>
      </c>
      <c r="D9" s="52">
        <v>3</v>
      </c>
      <c r="E9" s="52">
        <v>4</v>
      </c>
      <c r="F9" s="52">
        <v>5</v>
      </c>
      <c r="H9" s="57" t="s">
        <v>53</v>
      </c>
      <c r="I9" s="57" t="s">
        <v>55</v>
      </c>
      <c r="J9" s="58" t="s">
        <v>85</v>
      </c>
      <c r="K9" s="57">
        <v>1</v>
      </c>
      <c r="L9" s="57">
        <v>5</v>
      </c>
      <c r="M9" s="57">
        <v>2</v>
      </c>
      <c r="N9" s="57">
        <v>4</v>
      </c>
      <c r="O9" s="57">
        <v>5</v>
      </c>
    </row>
    <row r="10" spans="1:15" ht="11.25">
      <c r="A10" s="52">
        <v>1</v>
      </c>
      <c r="B10" s="52" t="s">
        <v>63</v>
      </c>
      <c r="C10" s="52" t="s">
        <v>64</v>
      </c>
      <c r="D10" s="52" t="s">
        <v>64</v>
      </c>
      <c r="E10" s="52" t="s">
        <v>65</v>
      </c>
      <c r="F10" s="52" t="s">
        <v>65</v>
      </c>
      <c r="H10" s="57" t="s">
        <v>58</v>
      </c>
      <c r="I10" s="57" t="s">
        <v>60</v>
      </c>
      <c r="J10" s="58" t="s">
        <v>96</v>
      </c>
      <c r="K10" s="57">
        <v>3</v>
      </c>
      <c r="L10" s="57">
        <v>3</v>
      </c>
      <c r="M10" s="57">
        <v>2</v>
      </c>
      <c r="N10" s="57">
        <v>1</v>
      </c>
      <c r="O10" s="57">
        <v>6</v>
      </c>
    </row>
    <row r="11" spans="1:15" ht="11.25">
      <c r="A11" s="52">
        <v>2</v>
      </c>
      <c r="B11" s="52" t="s">
        <v>66</v>
      </c>
      <c r="C11" s="52" t="s">
        <v>63</v>
      </c>
      <c r="D11" s="52" t="s">
        <v>64</v>
      </c>
      <c r="E11" s="52" t="s">
        <v>64</v>
      </c>
      <c r="F11" s="52" t="s">
        <v>65</v>
      </c>
      <c r="H11" s="57" t="s">
        <v>74</v>
      </c>
      <c r="I11" s="57" t="s">
        <v>83</v>
      </c>
      <c r="J11" s="58" t="s">
        <v>96</v>
      </c>
      <c r="K11" s="57">
        <v>3</v>
      </c>
      <c r="L11" s="57">
        <v>4</v>
      </c>
      <c r="M11" s="57">
        <v>5</v>
      </c>
      <c r="N11" s="57">
        <v>4</v>
      </c>
      <c r="O11" s="57">
        <v>4</v>
      </c>
    </row>
    <row r="12" spans="1:6" ht="11.25">
      <c r="A12" s="52">
        <v>3</v>
      </c>
      <c r="B12" s="52" t="s">
        <v>66</v>
      </c>
      <c r="C12" s="52" t="s">
        <v>66</v>
      </c>
      <c r="D12" s="52" t="s">
        <v>63</v>
      </c>
      <c r="E12" s="52" t="s">
        <v>64</v>
      </c>
      <c r="F12" s="52" t="s">
        <v>64</v>
      </c>
    </row>
    <row r="13" spans="1:6" ht="11.25">
      <c r="A13" s="52">
        <v>4</v>
      </c>
      <c r="B13" s="52" t="s">
        <v>67</v>
      </c>
      <c r="C13" s="52" t="s">
        <v>67</v>
      </c>
      <c r="D13" s="52" t="s">
        <v>66</v>
      </c>
      <c r="E13" s="52" t="s">
        <v>63</v>
      </c>
      <c r="F13" s="52" t="s">
        <v>64</v>
      </c>
    </row>
    <row r="14" spans="1:6" ht="11.25">
      <c r="A14" s="52">
        <v>5</v>
      </c>
      <c r="B14" s="52" t="s">
        <v>67</v>
      </c>
      <c r="C14" s="52" t="s">
        <v>67</v>
      </c>
      <c r="D14" s="52" t="s">
        <v>66</v>
      </c>
      <c r="E14" s="52" t="s">
        <v>66</v>
      </c>
      <c r="F14" s="52" t="s">
        <v>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38"/>
  <sheetViews>
    <sheetView workbookViewId="0" topLeftCell="A1">
      <selection activeCell="A1" sqref="A1"/>
    </sheetView>
  </sheetViews>
  <sheetFormatPr defaultColWidth="9.33203125" defaultRowHeight="9.75" customHeight="1"/>
  <cols>
    <col min="1" max="32" width="2.83203125" style="1" customWidth="1"/>
    <col min="33" max="43" width="2.83203125" style="22" customWidth="1"/>
    <col min="44" max="16384" width="2.83203125" style="1" customWidth="1"/>
  </cols>
  <sheetData>
    <row r="1" spans="1:43" ht="9.75" customHeight="1" thickBot="1">
      <c r="A1" s="38"/>
      <c r="H1" s="160" t="s">
        <v>0</v>
      </c>
      <c r="I1" s="161"/>
      <c r="J1" s="161"/>
      <c r="K1" s="161"/>
      <c r="L1" s="161"/>
      <c r="M1" s="161"/>
      <c r="N1" s="161"/>
      <c r="O1" s="162"/>
      <c r="P1" s="368">
        <v>1</v>
      </c>
      <c r="Q1" s="369"/>
      <c r="R1" s="362">
        <v>2</v>
      </c>
      <c r="S1" s="369"/>
      <c r="T1" s="362">
        <v>3</v>
      </c>
      <c r="U1" s="369"/>
      <c r="V1" s="362">
        <v>4</v>
      </c>
      <c r="W1" s="363"/>
      <c r="X1" s="364" t="s">
        <v>7</v>
      </c>
      <c r="Y1" s="365"/>
      <c r="Z1" s="366" t="s">
        <v>8</v>
      </c>
      <c r="AA1" s="365"/>
      <c r="AB1" s="366" t="s">
        <v>9</v>
      </c>
      <c r="AC1" s="367"/>
      <c r="AD1" s="160" t="s">
        <v>10</v>
      </c>
      <c r="AE1" s="161"/>
      <c r="AF1" s="162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9.75" customHeight="1">
      <c r="A2" s="38"/>
      <c r="H2" s="354" t="str">
        <f>Sheet1!A2</f>
        <v>Utah</v>
      </c>
      <c r="I2" s="355"/>
      <c r="J2" s="355"/>
      <c r="K2" s="355"/>
      <c r="L2" s="355"/>
      <c r="M2" s="355"/>
      <c r="N2" s="355"/>
      <c r="O2" s="356"/>
      <c r="P2" s="281"/>
      <c r="Q2" s="360"/>
      <c r="R2" s="361"/>
      <c r="S2" s="360"/>
      <c r="T2" s="361"/>
      <c r="U2" s="360"/>
      <c r="V2" s="361"/>
      <c r="W2" s="283"/>
      <c r="X2" s="335"/>
      <c r="Y2" s="336"/>
      <c r="Z2" s="339"/>
      <c r="AA2" s="336"/>
      <c r="AB2" s="339"/>
      <c r="AC2" s="341"/>
      <c r="AD2" s="281"/>
      <c r="AE2" s="282"/>
      <c r="AF2" s="283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9.75" customHeight="1">
      <c r="A3" s="38"/>
      <c r="H3" s="357"/>
      <c r="I3" s="358"/>
      <c r="J3" s="358"/>
      <c r="K3" s="358"/>
      <c r="L3" s="358"/>
      <c r="M3" s="358"/>
      <c r="N3" s="358"/>
      <c r="O3" s="359"/>
      <c r="P3" s="351"/>
      <c r="Q3" s="179"/>
      <c r="R3" s="182"/>
      <c r="S3" s="179"/>
      <c r="T3" s="182"/>
      <c r="U3" s="179"/>
      <c r="V3" s="182"/>
      <c r="W3" s="353"/>
      <c r="X3" s="337"/>
      <c r="Y3" s="338"/>
      <c r="Z3" s="340"/>
      <c r="AA3" s="338"/>
      <c r="AB3" s="340"/>
      <c r="AC3" s="342"/>
      <c r="AD3" s="351"/>
      <c r="AE3" s="352"/>
      <c r="AF3" s="353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9.75" customHeight="1">
      <c r="A4" s="38"/>
      <c r="H4" s="329" t="str">
        <f>Sheet1!A4</f>
        <v>New York</v>
      </c>
      <c r="I4" s="330"/>
      <c r="J4" s="330"/>
      <c r="K4" s="330"/>
      <c r="L4" s="330"/>
      <c r="M4" s="330"/>
      <c r="N4" s="330"/>
      <c r="O4" s="331"/>
      <c r="P4" s="326"/>
      <c r="Q4" s="343"/>
      <c r="R4" s="345"/>
      <c r="S4" s="343"/>
      <c r="T4" s="345"/>
      <c r="U4" s="343"/>
      <c r="V4" s="345"/>
      <c r="W4" s="328"/>
      <c r="X4" s="347"/>
      <c r="Y4" s="348"/>
      <c r="Z4" s="322"/>
      <c r="AA4" s="348"/>
      <c r="AB4" s="322"/>
      <c r="AC4" s="323"/>
      <c r="AD4" s="326"/>
      <c r="AE4" s="327"/>
      <c r="AF4" s="328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9.75" customHeight="1" thickBot="1">
      <c r="A5" s="38"/>
      <c r="H5" s="332"/>
      <c r="I5" s="333"/>
      <c r="J5" s="333"/>
      <c r="K5" s="333"/>
      <c r="L5" s="333"/>
      <c r="M5" s="333"/>
      <c r="N5" s="333"/>
      <c r="O5" s="334"/>
      <c r="P5" s="284"/>
      <c r="Q5" s="344"/>
      <c r="R5" s="346"/>
      <c r="S5" s="344"/>
      <c r="T5" s="346"/>
      <c r="U5" s="344"/>
      <c r="V5" s="346"/>
      <c r="W5" s="286"/>
      <c r="X5" s="349"/>
      <c r="Y5" s="350"/>
      <c r="Z5" s="324"/>
      <c r="AA5" s="350"/>
      <c r="AB5" s="324"/>
      <c r="AC5" s="325"/>
      <c r="AD5" s="284"/>
      <c r="AE5" s="285"/>
      <c r="AF5" s="286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31" ht="9.75" customHeight="1">
      <c r="A6" s="37"/>
      <c r="B6" s="37"/>
      <c r="C6" s="37"/>
      <c r="D6" s="37"/>
      <c r="E6" s="37"/>
      <c r="F6" s="37"/>
      <c r="G6" s="37"/>
      <c r="H6" s="37"/>
      <c r="I6" s="39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</row>
    <row r="7" spans="1:31" ht="9.75" customHeight="1" thickBot="1">
      <c r="A7" s="37"/>
      <c r="B7" s="37"/>
      <c r="C7" s="37"/>
      <c r="D7" s="37"/>
      <c r="E7" s="37"/>
      <c r="F7" s="37"/>
      <c r="G7" s="37"/>
      <c r="H7" s="37"/>
      <c r="I7" s="39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9" ht="9.75" customHeight="1">
      <c r="A8" s="301" t="str">
        <f>LOOKUP(H2,Sheet4!$H$2:$H$11,Sheet4!$I$2:$I$11)</f>
        <v>Stars</v>
      </c>
      <c r="B8" s="302"/>
      <c r="C8" s="302"/>
      <c r="D8" s="302"/>
      <c r="E8" s="302"/>
      <c r="F8" s="302"/>
      <c r="G8" s="302"/>
      <c r="H8" s="302"/>
      <c r="I8" s="303"/>
      <c r="J8" s="292" t="s">
        <v>38</v>
      </c>
      <c r="K8" s="299"/>
      <c r="L8" s="299" t="s">
        <v>39</v>
      </c>
      <c r="M8" s="293"/>
      <c r="N8" s="292" t="s">
        <v>40</v>
      </c>
      <c r="O8" s="299"/>
      <c r="P8" s="299" t="s">
        <v>41</v>
      </c>
      <c r="Q8" s="293"/>
      <c r="R8" s="292" t="s">
        <v>42</v>
      </c>
      <c r="S8" s="299"/>
      <c r="T8" s="299" t="s">
        <v>43</v>
      </c>
      <c r="U8" s="293"/>
      <c r="V8" s="292" t="s">
        <v>44</v>
      </c>
      <c r="W8" s="299"/>
      <c r="X8" s="299" t="s">
        <v>45</v>
      </c>
      <c r="Y8" s="299"/>
      <c r="Z8" s="299" t="s">
        <v>46</v>
      </c>
      <c r="AA8" s="293"/>
      <c r="AB8" s="292" t="s">
        <v>34</v>
      </c>
      <c r="AC8" s="299"/>
      <c r="AD8" s="299" t="s">
        <v>19</v>
      </c>
      <c r="AE8" s="299"/>
      <c r="AF8" s="299" t="s">
        <v>20</v>
      </c>
      <c r="AG8" s="299"/>
      <c r="AH8" s="299" t="s">
        <v>21</v>
      </c>
      <c r="AI8" s="293"/>
      <c r="AJ8" s="292" t="s">
        <v>13</v>
      </c>
      <c r="AK8" s="293"/>
      <c r="AL8" s="296" t="s">
        <v>47</v>
      </c>
      <c r="AM8" s="293"/>
    </row>
    <row r="9" spans="1:39" ht="9.75" customHeight="1" thickBot="1">
      <c r="A9" s="304"/>
      <c r="B9" s="305"/>
      <c r="C9" s="305"/>
      <c r="D9" s="305"/>
      <c r="E9" s="305"/>
      <c r="F9" s="305"/>
      <c r="G9" s="305"/>
      <c r="H9" s="305"/>
      <c r="I9" s="306"/>
      <c r="J9" s="294"/>
      <c r="K9" s="300"/>
      <c r="L9" s="300"/>
      <c r="M9" s="295"/>
      <c r="N9" s="294"/>
      <c r="O9" s="300"/>
      <c r="P9" s="300"/>
      <c r="Q9" s="295"/>
      <c r="R9" s="294"/>
      <c r="S9" s="300"/>
      <c r="T9" s="300"/>
      <c r="U9" s="295"/>
      <c r="V9" s="294"/>
      <c r="W9" s="300"/>
      <c r="X9" s="300"/>
      <c r="Y9" s="300"/>
      <c r="Z9" s="300"/>
      <c r="AA9" s="295"/>
      <c r="AB9" s="294"/>
      <c r="AC9" s="300"/>
      <c r="AD9" s="300"/>
      <c r="AE9" s="300"/>
      <c r="AF9" s="300"/>
      <c r="AG9" s="300"/>
      <c r="AH9" s="300"/>
      <c r="AI9" s="295"/>
      <c r="AJ9" s="294"/>
      <c r="AK9" s="295"/>
      <c r="AL9" s="297"/>
      <c r="AM9" s="295"/>
    </row>
    <row r="10" spans="1:39" ht="9.75" customHeight="1">
      <c r="A10" s="307" t="str">
        <f>Sheet1!C15</f>
        <v>Govan</v>
      </c>
      <c r="B10" s="308"/>
      <c r="C10" s="308"/>
      <c r="D10" s="308"/>
      <c r="E10" s="308"/>
      <c r="F10" s="308"/>
      <c r="G10" s="308"/>
      <c r="H10" s="308"/>
      <c r="I10" s="309"/>
      <c r="J10" s="156"/>
      <c r="K10" s="157"/>
      <c r="L10" s="157"/>
      <c r="M10" s="158"/>
      <c r="N10" s="156"/>
      <c r="O10" s="157"/>
      <c r="P10" s="157"/>
      <c r="Q10" s="158"/>
      <c r="R10" s="156"/>
      <c r="S10" s="157"/>
      <c r="T10" s="157"/>
      <c r="U10" s="158"/>
      <c r="V10" s="156"/>
      <c r="W10" s="157"/>
      <c r="X10" s="157"/>
      <c r="Y10" s="157"/>
      <c r="Z10" s="157"/>
      <c r="AA10" s="158"/>
      <c r="AB10" s="156"/>
      <c r="AC10" s="157"/>
      <c r="AD10" s="157"/>
      <c r="AE10" s="157"/>
      <c r="AF10" s="157"/>
      <c r="AG10" s="157"/>
      <c r="AH10" s="157"/>
      <c r="AI10" s="158"/>
      <c r="AJ10" s="156"/>
      <c r="AK10" s="158"/>
      <c r="AL10" s="248"/>
      <c r="AM10" s="158"/>
    </row>
    <row r="11" spans="1:39" ht="9.75" customHeight="1">
      <c r="A11" s="310"/>
      <c r="B11" s="311"/>
      <c r="C11" s="311"/>
      <c r="D11" s="311"/>
      <c r="E11" s="311"/>
      <c r="F11" s="311"/>
      <c r="G11" s="311"/>
      <c r="H11" s="311"/>
      <c r="I11" s="312"/>
      <c r="J11" s="146"/>
      <c r="K11" s="147"/>
      <c r="L11" s="147"/>
      <c r="M11" s="159"/>
      <c r="N11" s="146"/>
      <c r="O11" s="147"/>
      <c r="P11" s="147"/>
      <c r="Q11" s="159"/>
      <c r="R11" s="146"/>
      <c r="S11" s="147"/>
      <c r="T11" s="147"/>
      <c r="U11" s="159"/>
      <c r="V11" s="146"/>
      <c r="W11" s="147"/>
      <c r="X11" s="147"/>
      <c r="Y11" s="147"/>
      <c r="Z11" s="147"/>
      <c r="AA11" s="159"/>
      <c r="AB11" s="146"/>
      <c r="AC11" s="147"/>
      <c r="AD11" s="147"/>
      <c r="AE11" s="147"/>
      <c r="AF11" s="147"/>
      <c r="AG11" s="147"/>
      <c r="AH11" s="147"/>
      <c r="AI11" s="159"/>
      <c r="AJ11" s="146"/>
      <c r="AK11" s="159"/>
      <c r="AL11" s="202"/>
      <c r="AM11" s="159"/>
    </row>
    <row r="12" spans="1:39" ht="9.75" customHeight="1">
      <c r="A12" s="310" t="str">
        <f>Sheet1!C17</f>
        <v>Wise</v>
      </c>
      <c r="B12" s="311"/>
      <c r="C12" s="311"/>
      <c r="D12" s="311"/>
      <c r="E12" s="311"/>
      <c r="F12" s="311"/>
      <c r="G12" s="311"/>
      <c r="H12" s="311"/>
      <c r="I12" s="312"/>
      <c r="J12" s="146"/>
      <c r="K12" s="147"/>
      <c r="L12" s="147"/>
      <c r="M12" s="159"/>
      <c r="N12" s="146"/>
      <c r="O12" s="147"/>
      <c r="P12" s="147"/>
      <c r="Q12" s="159"/>
      <c r="R12" s="146"/>
      <c r="S12" s="147"/>
      <c r="T12" s="147"/>
      <c r="U12" s="159"/>
      <c r="V12" s="146"/>
      <c r="W12" s="147"/>
      <c r="X12" s="147"/>
      <c r="Y12" s="147"/>
      <c r="Z12" s="147"/>
      <c r="AA12" s="159"/>
      <c r="AB12" s="146"/>
      <c r="AC12" s="147"/>
      <c r="AD12" s="147"/>
      <c r="AE12" s="147"/>
      <c r="AF12" s="147"/>
      <c r="AG12" s="147"/>
      <c r="AH12" s="147"/>
      <c r="AI12" s="159"/>
      <c r="AJ12" s="146"/>
      <c r="AK12" s="159"/>
      <c r="AL12" s="202"/>
      <c r="AM12" s="159"/>
    </row>
    <row r="13" spans="1:39" ht="9.75" customHeight="1">
      <c r="A13" s="310"/>
      <c r="B13" s="311"/>
      <c r="C13" s="311"/>
      <c r="D13" s="311"/>
      <c r="E13" s="311"/>
      <c r="F13" s="311"/>
      <c r="G13" s="311"/>
      <c r="H13" s="311"/>
      <c r="I13" s="312"/>
      <c r="J13" s="146"/>
      <c r="K13" s="147"/>
      <c r="L13" s="147"/>
      <c r="M13" s="159"/>
      <c r="N13" s="146"/>
      <c r="O13" s="147"/>
      <c r="P13" s="147"/>
      <c r="Q13" s="159"/>
      <c r="R13" s="146"/>
      <c r="S13" s="147"/>
      <c r="T13" s="147"/>
      <c r="U13" s="159"/>
      <c r="V13" s="146"/>
      <c r="W13" s="147"/>
      <c r="X13" s="147"/>
      <c r="Y13" s="147"/>
      <c r="Z13" s="147"/>
      <c r="AA13" s="159"/>
      <c r="AB13" s="146"/>
      <c r="AC13" s="147"/>
      <c r="AD13" s="147"/>
      <c r="AE13" s="147"/>
      <c r="AF13" s="147"/>
      <c r="AG13" s="147"/>
      <c r="AH13" s="147"/>
      <c r="AI13" s="159"/>
      <c r="AJ13" s="146"/>
      <c r="AK13" s="159"/>
      <c r="AL13" s="202"/>
      <c r="AM13" s="159"/>
    </row>
    <row r="14" spans="1:39" ht="9.75" customHeight="1">
      <c r="A14" s="310" t="str">
        <f>Sheet1!C19</f>
        <v>Beaty</v>
      </c>
      <c r="B14" s="311"/>
      <c r="C14" s="311"/>
      <c r="D14" s="311"/>
      <c r="E14" s="311"/>
      <c r="F14" s="311"/>
      <c r="G14" s="311"/>
      <c r="H14" s="311"/>
      <c r="I14" s="312"/>
      <c r="J14" s="146"/>
      <c r="K14" s="147"/>
      <c r="L14" s="147"/>
      <c r="M14" s="159"/>
      <c r="N14" s="146"/>
      <c r="O14" s="147"/>
      <c r="P14" s="147"/>
      <c r="Q14" s="159"/>
      <c r="R14" s="146"/>
      <c r="S14" s="147"/>
      <c r="T14" s="147"/>
      <c r="U14" s="159"/>
      <c r="V14" s="146"/>
      <c r="W14" s="147"/>
      <c r="X14" s="147"/>
      <c r="Y14" s="147"/>
      <c r="Z14" s="147"/>
      <c r="AA14" s="159"/>
      <c r="AB14" s="146"/>
      <c r="AC14" s="147"/>
      <c r="AD14" s="147"/>
      <c r="AE14" s="147"/>
      <c r="AF14" s="147"/>
      <c r="AG14" s="147"/>
      <c r="AH14" s="147"/>
      <c r="AI14" s="159"/>
      <c r="AJ14" s="146"/>
      <c r="AK14" s="159"/>
      <c r="AL14" s="202"/>
      <c r="AM14" s="159"/>
    </row>
    <row r="15" spans="1:39" ht="9.75" customHeight="1">
      <c r="A15" s="310"/>
      <c r="B15" s="311"/>
      <c r="C15" s="311"/>
      <c r="D15" s="311"/>
      <c r="E15" s="311"/>
      <c r="F15" s="311"/>
      <c r="G15" s="311"/>
      <c r="H15" s="311"/>
      <c r="I15" s="312"/>
      <c r="J15" s="146"/>
      <c r="K15" s="147"/>
      <c r="L15" s="147"/>
      <c r="M15" s="159"/>
      <c r="N15" s="146"/>
      <c r="O15" s="147"/>
      <c r="P15" s="147"/>
      <c r="Q15" s="159"/>
      <c r="R15" s="146"/>
      <c r="S15" s="147"/>
      <c r="T15" s="147"/>
      <c r="U15" s="159"/>
      <c r="V15" s="146"/>
      <c r="W15" s="147"/>
      <c r="X15" s="147"/>
      <c r="Y15" s="147"/>
      <c r="Z15" s="147"/>
      <c r="AA15" s="159"/>
      <c r="AB15" s="146"/>
      <c r="AC15" s="147"/>
      <c r="AD15" s="147"/>
      <c r="AE15" s="147"/>
      <c r="AF15" s="147"/>
      <c r="AG15" s="147"/>
      <c r="AH15" s="147"/>
      <c r="AI15" s="159"/>
      <c r="AJ15" s="146"/>
      <c r="AK15" s="159"/>
      <c r="AL15" s="202"/>
      <c r="AM15" s="159"/>
    </row>
    <row r="16" spans="1:39" ht="9.75" customHeight="1">
      <c r="A16" s="310" t="str">
        <f>Sheet1!C21</f>
        <v>Boone</v>
      </c>
      <c r="B16" s="311"/>
      <c r="C16" s="311"/>
      <c r="D16" s="311"/>
      <c r="E16" s="311"/>
      <c r="F16" s="311"/>
      <c r="G16" s="311"/>
      <c r="H16" s="311"/>
      <c r="I16" s="312"/>
      <c r="J16" s="146"/>
      <c r="K16" s="147"/>
      <c r="L16" s="147"/>
      <c r="M16" s="159"/>
      <c r="N16" s="146"/>
      <c r="O16" s="147"/>
      <c r="P16" s="147"/>
      <c r="Q16" s="159"/>
      <c r="R16" s="146"/>
      <c r="S16" s="147"/>
      <c r="T16" s="147"/>
      <c r="U16" s="159"/>
      <c r="V16" s="146"/>
      <c r="W16" s="147"/>
      <c r="X16" s="147"/>
      <c r="Y16" s="147"/>
      <c r="Z16" s="147"/>
      <c r="AA16" s="159"/>
      <c r="AB16" s="146"/>
      <c r="AC16" s="147"/>
      <c r="AD16" s="147"/>
      <c r="AE16" s="147"/>
      <c r="AF16" s="147"/>
      <c r="AG16" s="147"/>
      <c r="AH16" s="147"/>
      <c r="AI16" s="159"/>
      <c r="AJ16" s="146"/>
      <c r="AK16" s="159"/>
      <c r="AL16" s="202"/>
      <c r="AM16" s="159"/>
    </row>
    <row r="17" spans="1:39" ht="9.75" customHeight="1">
      <c r="A17" s="310"/>
      <c r="B17" s="311"/>
      <c r="C17" s="311"/>
      <c r="D17" s="311"/>
      <c r="E17" s="311"/>
      <c r="F17" s="311"/>
      <c r="G17" s="311"/>
      <c r="H17" s="311"/>
      <c r="I17" s="312"/>
      <c r="J17" s="146"/>
      <c r="K17" s="147"/>
      <c r="L17" s="147"/>
      <c r="M17" s="159"/>
      <c r="N17" s="146"/>
      <c r="O17" s="147"/>
      <c r="P17" s="147"/>
      <c r="Q17" s="159"/>
      <c r="R17" s="146"/>
      <c r="S17" s="147"/>
      <c r="T17" s="147"/>
      <c r="U17" s="159"/>
      <c r="V17" s="146"/>
      <c r="W17" s="147"/>
      <c r="X17" s="147"/>
      <c r="Y17" s="147"/>
      <c r="Z17" s="147"/>
      <c r="AA17" s="159"/>
      <c r="AB17" s="146"/>
      <c r="AC17" s="147"/>
      <c r="AD17" s="147"/>
      <c r="AE17" s="147"/>
      <c r="AF17" s="147"/>
      <c r="AG17" s="147"/>
      <c r="AH17" s="147"/>
      <c r="AI17" s="159"/>
      <c r="AJ17" s="146"/>
      <c r="AK17" s="159"/>
      <c r="AL17" s="202"/>
      <c r="AM17" s="159"/>
    </row>
    <row r="18" spans="1:39" ht="9.75" customHeight="1">
      <c r="A18" s="310" t="str">
        <f>Sheet1!C23</f>
        <v>Jones</v>
      </c>
      <c r="B18" s="311"/>
      <c r="C18" s="311"/>
      <c r="D18" s="311"/>
      <c r="E18" s="311"/>
      <c r="F18" s="311"/>
      <c r="G18" s="311"/>
      <c r="H18" s="311"/>
      <c r="I18" s="312"/>
      <c r="J18" s="146"/>
      <c r="K18" s="147"/>
      <c r="L18" s="147"/>
      <c r="M18" s="159"/>
      <c r="N18" s="146"/>
      <c r="O18" s="147"/>
      <c r="P18" s="147"/>
      <c r="Q18" s="159"/>
      <c r="R18" s="146"/>
      <c r="S18" s="147"/>
      <c r="T18" s="147"/>
      <c r="U18" s="159"/>
      <c r="V18" s="146"/>
      <c r="W18" s="147"/>
      <c r="X18" s="147"/>
      <c r="Y18" s="147"/>
      <c r="Z18" s="147"/>
      <c r="AA18" s="159"/>
      <c r="AB18" s="146"/>
      <c r="AC18" s="147"/>
      <c r="AD18" s="147"/>
      <c r="AE18" s="147"/>
      <c r="AF18" s="147"/>
      <c r="AG18" s="147"/>
      <c r="AH18" s="147"/>
      <c r="AI18" s="159"/>
      <c r="AJ18" s="146"/>
      <c r="AK18" s="159"/>
      <c r="AL18" s="202"/>
      <c r="AM18" s="159"/>
    </row>
    <row r="19" spans="1:39" ht="9.75" customHeight="1" thickBot="1">
      <c r="A19" s="313"/>
      <c r="B19" s="314"/>
      <c r="C19" s="314"/>
      <c r="D19" s="314"/>
      <c r="E19" s="314"/>
      <c r="F19" s="314"/>
      <c r="G19" s="314"/>
      <c r="H19" s="314"/>
      <c r="I19" s="315"/>
      <c r="J19" s="201"/>
      <c r="K19" s="198"/>
      <c r="L19" s="198"/>
      <c r="M19" s="199"/>
      <c r="N19" s="201"/>
      <c r="O19" s="198"/>
      <c r="P19" s="198"/>
      <c r="Q19" s="199"/>
      <c r="R19" s="201"/>
      <c r="S19" s="198"/>
      <c r="T19" s="198"/>
      <c r="U19" s="199"/>
      <c r="V19" s="201"/>
      <c r="W19" s="198"/>
      <c r="X19" s="198"/>
      <c r="Y19" s="198"/>
      <c r="Z19" s="198"/>
      <c r="AA19" s="199"/>
      <c r="AB19" s="201"/>
      <c r="AC19" s="198"/>
      <c r="AD19" s="198"/>
      <c r="AE19" s="198"/>
      <c r="AF19" s="198"/>
      <c r="AG19" s="198"/>
      <c r="AH19" s="198"/>
      <c r="AI19" s="199"/>
      <c r="AJ19" s="201"/>
      <c r="AK19" s="199"/>
      <c r="AL19" s="246"/>
      <c r="AM19" s="199"/>
    </row>
    <row r="20" spans="1:39" ht="9.75" customHeight="1">
      <c r="A20" s="316" t="str">
        <f>Sheet1!C25</f>
        <v>Ebron</v>
      </c>
      <c r="B20" s="317"/>
      <c r="C20" s="317"/>
      <c r="D20" s="317"/>
      <c r="E20" s="317"/>
      <c r="F20" s="317"/>
      <c r="G20" s="317"/>
      <c r="H20" s="317"/>
      <c r="I20" s="318"/>
      <c r="J20" s="148"/>
      <c r="K20" s="149"/>
      <c r="L20" s="149"/>
      <c r="M20" s="200"/>
      <c r="N20" s="148"/>
      <c r="O20" s="149"/>
      <c r="P20" s="149"/>
      <c r="Q20" s="200"/>
      <c r="R20" s="148"/>
      <c r="S20" s="149"/>
      <c r="T20" s="149"/>
      <c r="U20" s="200"/>
      <c r="V20" s="148"/>
      <c r="W20" s="149"/>
      <c r="X20" s="149"/>
      <c r="Y20" s="149"/>
      <c r="Z20" s="149"/>
      <c r="AA20" s="200"/>
      <c r="AB20" s="148"/>
      <c r="AC20" s="149"/>
      <c r="AD20" s="149"/>
      <c r="AE20" s="149"/>
      <c r="AF20" s="149"/>
      <c r="AG20" s="149"/>
      <c r="AH20" s="149"/>
      <c r="AI20" s="200"/>
      <c r="AJ20" s="148"/>
      <c r="AK20" s="200"/>
      <c r="AL20" s="247"/>
      <c r="AM20" s="200"/>
    </row>
    <row r="21" spans="1:39" ht="9.75" customHeight="1">
      <c r="A21" s="310"/>
      <c r="B21" s="311"/>
      <c r="C21" s="311"/>
      <c r="D21" s="311"/>
      <c r="E21" s="311"/>
      <c r="F21" s="311"/>
      <c r="G21" s="311"/>
      <c r="H21" s="311"/>
      <c r="I21" s="312"/>
      <c r="J21" s="146"/>
      <c r="K21" s="147"/>
      <c r="L21" s="147"/>
      <c r="M21" s="159"/>
      <c r="N21" s="146"/>
      <c r="O21" s="147"/>
      <c r="P21" s="147"/>
      <c r="Q21" s="159"/>
      <c r="R21" s="146"/>
      <c r="S21" s="147"/>
      <c r="T21" s="147"/>
      <c r="U21" s="159"/>
      <c r="V21" s="146"/>
      <c r="W21" s="147"/>
      <c r="X21" s="147"/>
      <c r="Y21" s="147"/>
      <c r="Z21" s="147"/>
      <c r="AA21" s="159"/>
      <c r="AB21" s="146"/>
      <c r="AC21" s="147"/>
      <c r="AD21" s="147"/>
      <c r="AE21" s="147"/>
      <c r="AF21" s="147"/>
      <c r="AG21" s="147"/>
      <c r="AH21" s="147"/>
      <c r="AI21" s="159"/>
      <c r="AJ21" s="146"/>
      <c r="AK21" s="159"/>
      <c r="AL21" s="202"/>
      <c r="AM21" s="159"/>
    </row>
    <row r="22" spans="1:39" ht="9.75" customHeight="1">
      <c r="A22" s="310" t="str">
        <f>Sheet1!C27</f>
        <v>Beasley</v>
      </c>
      <c r="B22" s="311"/>
      <c r="C22" s="311"/>
      <c r="D22" s="311"/>
      <c r="E22" s="311"/>
      <c r="F22" s="311"/>
      <c r="G22" s="311"/>
      <c r="H22" s="311"/>
      <c r="I22" s="312"/>
      <c r="J22" s="146"/>
      <c r="K22" s="147"/>
      <c r="L22" s="147"/>
      <c r="M22" s="159"/>
      <c r="N22" s="146"/>
      <c r="O22" s="147"/>
      <c r="P22" s="147"/>
      <c r="Q22" s="159"/>
      <c r="R22" s="146"/>
      <c r="S22" s="147"/>
      <c r="T22" s="147"/>
      <c r="U22" s="159"/>
      <c r="V22" s="146"/>
      <c r="W22" s="147"/>
      <c r="X22" s="147"/>
      <c r="Y22" s="147"/>
      <c r="Z22" s="147"/>
      <c r="AA22" s="159"/>
      <c r="AB22" s="146"/>
      <c r="AC22" s="147"/>
      <c r="AD22" s="147"/>
      <c r="AE22" s="147"/>
      <c r="AF22" s="147"/>
      <c r="AG22" s="147"/>
      <c r="AH22" s="147"/>
      <c r="AI22" s="159"/>
      <c r="AJ22" s="146"/>
      <c r="AK22" s="159"/>
      <c r="AL22" s="202"/>
      <c r="AM22" s="159"/>
    </row>
    <row r="23" spans="1:39" ht="9.75" customHeight="1">
      <c r="A23" s="310"/>
      <c r="B23" s="311"/>
      <c r="C23" s="311"/>
      <c r="D23" s="311"/>
      <c r="E23" s="311"/>
      <c r="F23" s="311"/>
      <c r="G23" s="311"/>
      <c r="H23" s="311"/>
      <c r="I23" s="312"/>
      <c r="J23" s="146"/>
      <c r="K23" s="147"/>
      <c r="L23" s="147"/>
      <c r="M23" s="159"/>
      <c r="N23" s="146"/>
      <c r="O23" s="147"/>
      <c r="P23" s="147"/>
      <c r="Q23" s="159"/>
      <c r="R23" s="146"/>
      <c r="S23" s="147"/>
      <c r="T23" s="147"/>
      <c r="U23" s="159"/>
      <c r="V23" s="146"/>
      <c r="W23" s="147"/>
      <c r="X23" s="147"/>
      <c r="Y23" s="147"/>
      <c r="Z23" s="147"/>
      <c r="AA23" s="159"/>
      <c r="AB23" s="146"/>
      <c r="AC23" s="147"/>
      <c r="AD23" s="147"/>
      <c r="AE23" s="147"/>
      <c r="AF23" s="147"/>
      <c r="AG23" s="147"/>
      <c r="AH23" s="147"/>
      <c r="AI23" s="159"/>
      <c r="AJ23" s="146"/>
      <c r="AK23" s="159"/>
      <c r="AL23" s="202"/>
      <c r="AM23" s="159"/>
    </row>
    <row r="24" spans="1:39" ht="9.75" customHeight="1">
      <c r="A24" s="310" t="str">
        <f>Sheet1!C29</f>
        <v>Seals</v>
      </c>
      <c r="B24" s="311"/>
      <c r="C24" s="311"/>
      <c r="D24" s="311"/>
      <c r="E24" s="311"/>
      <c r="F24" s="311"/>
      <c r="G24" s="311"/>
      <c r="H24" s="311"/>
      <c r="I24" s="312"/>
      <c r="J24" s="146"/>
      <c r="K24" s="147"/>
      <c r="L24" s="147"/>
      <c r="M24" s="159"/>
      <c r="N24" s="146"/>
      <c r="O24" s="147"/>
      <c r="P24" s="147"/>
      <c r="Q24" s="159"/>
      <c r="R24" s="146"/>
      <c r="S24" s="147"/>
      <c r="T24" s="147"/>
      <c r="U24" s="159"/>
      <c r="V24" s="146"/>
      <c r="W24" s="147"/>
      <c r="X24" s="147"/>
      <c r="Y24" s="147"/>
      <c r="Z24" s="147"/>
      <c r="AA24" s="159"/>
      <c r="AB24" s="146"/>
      <c r="AC24" s="147"/>
      <c r="AD24" s="147"/>
      <c r="AE24" s="147"/>
      <c r="AF24" s="147"/>
      <c r="AG24" s="147"/>
      <c r="AH24" s="147"/>
      <c r="AI24" s="159"/>
      <c r="AJ24" s="146"/>
      <c r="AK24" s="159"/>
      <c r="AL24" s="202"/>
      <c r="AM24" s="159"/>
    </row>
    <row r="25" spans="1:39" ht="9.75" customHeight="1">
      <c r="A25" s="310"/>
      <c r="B25" s="311"/>
      <c r="C25" s="311"/>
      <c r="D25" s="311"/>
      <c r="E25" s="311"/>
      <c r="F25" s="311"/>
      <c r="G25" s="311"/>
      <c r="H25" s="311"/>
      <c r="I25" s="312"/>
      <c r="J25" s="146"/>
      <c r="K25" s="147"/>
      <c r="L25" s="147"/>
      <c r="M25" s="159"/>
      <c r="N25" s="146"/>
      <c r="O25" s="147"/>
      <c r="P25" s="147"/>
      <c r="Q25" s="159"/>
      <c r="R25" s="146"/>
      <c r="S25" s="147"/>
      <c r="T25" s="147"/>
      <c r="U25" s="159"/>
      <c r="V25" s="146"/>
      <c r="W25" s="147"/>
      <c r="X25" s="147"/>
      <c r="Y25" s="147"/>
      <c r="Z25" s="147"/>
      <c r="AA25" s="159"/>
      <c r="AB25" s="146"/>
      <c r="AC25" s="147"/>
      <c r="AD25" s="147"/>
      <c r="AE25" s="147"/>
      <c r="AF25" s="147"/>
      <c r="AG25" s="147"/>
      <c r="AH25" s="147"/>
      <c r="AI25" s="159"/>
      <c r="AJ25" s="146"/>
      <c r="AK25" s="159"/>
      <c r="AL25" s="202"/>
      <c r="AM25" s="159"/>
    </row>
    <row r="26" spans="1:39" ht="9.75" customHeight="1">
      <c r="A26" s="310" t="str">
        <f>Sheet1!C31</f>
        <v>Neumann</v>
      </c>
      <c r="B26" s="311"/>
      <c r="C26" s="311"/>
      <c r="D26" s="311"/>
      <c r="E26" s="311"/>
      <c r="F26" s="311"/>
      <c r="G26" s="311"/>
      <c r="H26" s="311"/>
      <c r="I26" s="312"/>
      <c r="J26" s="146"/>
      <c r="K26" s="147"/>
      <c r="L26" s="147"/>
      <c r="M26" s="159"/>
      <c r="N26" s="146"/>
      <c r="O26" s="147"/>
      <c r="P26" s="147"/>
      <c r="Q26" s="159"/>
      <c r="R26" s="146"/>
      <c r="S26" s="147"/>
      <c r="T26" s="147"/>
      <c r="U26" s="159"/>
      <c r="V26" s="146"/>
      <c r="W26" s="147"/>
      <c r="X26" s="147"/>
      <c r="Y26" s="147"/>
      <c r="Z26" s="147"/>
      <c r="AA26" s="159"/>
      <c r="AB26" s="146"/>
      <c r="AC26" s="147"/>
      <c r="AD26" s="147"/>
      <c r="AE26" s="147"/>
      <c r="AF26" s="147"/>
      <c r="AG26" s="147"/>
      <c r="AH26" s="147"/>
      <c r="AI26" s="159"/>
      <c r="AJ26" s="146"/>
      <c r="AK26" s="159"/>
      <c r="AL26" s="202"/>
      <c r="AM26" s="159"/>
    </row>
    <row r="27" spans="1:39" ht="9.75" customHeight="1">
      <c r="A27" s="310"/>
      <c r="B27" s="311"/>
      <c r="C27" s="311"/>
      <c r="D27" s="311"/>
      <c r="E27" s="311"/>
      <c r="F27" s="311"/>
      <c r="G27" s="311"/>
      <c r="H27" s="311"/>
      <c r="I27" s="312"/>
      <c r="J27" s="146"/>
      <c r="K27" s="147"/>
      <c r="L27" s="147"/>
      <c r="M27" s="159"/>
      <c r="N27" s="146"/>
      <c r="O27" s="147"/>
      <c r="P27" s="147"/>
      <c r="Q27" s="159"/>
      <c r="R27" s="146"/>
      <c r="S27" s="147"/>
      <c r="T27" s="147"/>
      <c r="U27" s="159"/>
      <c r="V27" s="146"/>
      <c r="W27" s="147"/>
      <c r="X27" s="147"/>
      <c r="Y27" s="147"/>
      <c r="Z27" s="147"/>
      <c r="AA27" s="159"/>
      <c r="AB27" s="146"/>
      <c r="AC27" s="147"/>
      <c r="AD27" s="147"/>
      <c r="AE27" s="147"/>
      <c r="AF27" s="147"/>
      <c r="AG27" s="147"/>
      <c r="AH27" s="147"/>
      <c r="AI27" s="159"/>
      <c r="AJ27" s="146"/>
      <c r="AK27" s="159"/>
      <c r="AL27" s="202"/>
      <c r="AM27" s="159"/>
    </row>
    <row r="28" spans="1:39" ht="9.75" customHeight="1">
      <c r="A28" s="310" t="str">
        <f>Sheet1!C33</f>
        <v>Mount</v>
      </c>
      <c r="B28" s="311"/>
      <c r="C28" s="311"/>
      <c r="D28" s="311"/>
      <c r="E28" s="311"/>
      <c r="F28" s="311"/>
      <c r="G28" s="311"/>
      <c r="H28" s="311"/>
      <c r="I28" s="312"/>
      <c r="J28" s="146"/>
      <c r="K28" s="147"/>
      <c r="L28" s="147"/>
      <c r="M28" s="159"/>
      <c r="N28" s="146"/>
      <c r="O28" s="147"/>
      <c r="P28" s="147"/>
      <c r="Q28" s="159"/>
      <c r="R28" s="146"/>
      <c r="S28" s="147"/>
      <c r="T28" s="147"/>
      <c r="U28" s="159"/>
      <c r="V28" s="146"/>
      <c r="W28" s="147"/>
      <c r="X28" s="147"/>
      <c r="Y28" s="147"/>
      <c r="Z28" s="147"/>
      <c r="AA28" s="159"/>
      <c r="AB28" s="146"/>
      <c r="AC28" s="147"/>
      <c r="AD28" s="147"/>
      <c r="AE28" s="147"/>
      <c r="AF28" s="147"/>
      <c r="AG28" s="147"/>
      <c r="AH28" s="147"/>
      <c r="AI28" s="159"/>
      <c r="AJ28" s="146"/>
      <c r="AK28" s="159"/>
      <c r="AL28" s="202"/>
      <c r="AM28" s="159"/>
    </row>
    <row r="29" spans="1:39" ht="9.75" customHeight="1">
      <c r="A29" s="310"/>
      <c r="B29" s="311"/>
      <c r="C29" s="311"/>
      <c r="D29" s="311"/>
      <c r="E29" s="311"/>
      <c r="F29" s="311"/>
      <c r="G29" s="311"/>
      <c r="H29" s="311"/>
      <c r="I29" s="312"/>
      <c r="J29" s="146"/>
      <c r="K29" s="147"/>
      <c r="L29" s="147"/>
      <c r="M29" s="159"/>
      <c r="N29" s="146"/>
      <c r="O29" s="147"/>
      <c r="P29" s="147"/>
      <c r="Q29" s="159"/>
      <c r="R29" s="146"/>
      <c r="S29" s="147"/>
      <c r="T29" s="147"/>
      <c r="U29" s="159"/>
      <c r="V29" s="146"/>
      <c r="W29" s="147"/>
      <c r="X29" s="147"/>
      <c r="Y29" s="147"/>
      <c r="Z29" s="147"/>
      <c r="AA29" s="159"/>
      <c r="AB29" s="146"/>
      <c r="AC29" s="147"/>
      <c r="AD29" s="147"/>
      <c r="AE29" s="147"/>
      <c r="AF29" s="147"/>
      <c r="AG29" s="147"/>
      <c r="AH29" s="147"/>
      <c r="AI29" s="159"/>
      <c r="AJ29" s="146"/>
      <c r="AK29" s="159"/>
      <c r="AL29" s="202"/>
      <c r="AM29" s="159"/>
    </row>
    <row r="30" spans="1:39" ht="9.75" customHeight="1">
      <c r="A30" s="310">
        <f>Sheet1!C35</f>
      </c>
      <c r="B30" s="311"/>
      <c r="C30" s="311"/>
      <c r="D30" s="311"/>
      <c r="E30" s="311"/>
      <c r="F30" s="311"/>
      <c r="G30" s="311"/>
      <c r="H30" s="311"/>
      <c r="I30" s="312"/>
      <c r="J30" s="146"/>
      <c r="K30" s="147"/>
      <c r="L30" s="147"/>
      <c r="M30" s="159"/>
      <c r="N30" s="146"/>
      <c r="O30" s="147"/>
      <c r="P30" s="147"/>
      <c r="Q30" s="159"/>
      <c r="R30" s="146"/>
      <c r="S30" s="147"/>
      <c r="T30" s="147"/>
      <c r="U30" s="159"/>
      <c r="V30" s="146"/>
      <c r="W30" s="147"/>
      <c r="X30" s="147"/>
      <c r="Y30" s="147"/>
      <c r="Z30" s="147"/>
      <c r="AA30" s="159"/>
      <c r="AB30" s="146"/>
      <c r="AC30" s="147"/>
      <c r="AD30" s="147"/>
      <c r="AE30" s="147"/>
      <c r="AF30" s="147"/>
      <c r="AG30" s="147"/>
      <c r="AH30" s="147"/>
      <c r="AI30" s="159"/>
      <c r="AJ30" s="146"/>
      <c r="AK30" s="159"/>
      <c r="AL30" s="202"/>
      <c r="AM30" s="159"/>
    </row>
    <row r="31" spans="1:39" ht="9.75" customHeight="1">
      <c r="A31" s="310"/>
      <c r="B31" s="311"/>
      <c r="C31" s="311"/>
      <c r="D31" s="311"/>
      <c r="E31" s="311"/>
      <c r="F31" s="311"/>
      <c r="G31" s="311"/>
      <c r="H31" s="311"/>
      <c r="I31" s="312"/>
      <c r="J31" s="146"/>
      <c r="K31" s="147"/>
      <c r="L31" s="147"/>
      <c r="M31" s="159"/>
      <c r="N31" s="146"/>
      <c r="O31" s="147"/>
      <c r="P31" s="147"/>
      <c r="Q31" s="159"/>
      <c r="R31" s="146"/>
      <c r="S31" s="147"/>
      <c r="T31" s="147"/>
      <c r="U31" s="159"/>
      <c r="V31" s="146"/>
      <c r="W31" s="147"/>
      <c r="X31" s="147"/>
      <c r="Y31" s="147"/>
      <c r="Z31" s="147"/>
      <c r="AA31" s="159"/>
      <c r="AB31" s="146"/>
      <c r="AC31" s="147"/>
      <c r="AD31" s="147"/>
      <c r="AE31" s="147"/>
      <c r="AF31" s="147"/>
      <c r="AG31" s="147"/>
      <c r="AH31" s="147"/>
      <c r="AI31" s="159"/>
      <c r="AJ31" s="146"/>
      <c r="AK31" s="159"/>
      <c r="AL31" s="202"/>
      <c r="AM31" s="159"/>
    </row>
    <row r="32" spans="1:39" ht="9.75" customHeight="1">
      <c r="A32" s="310">
        <f>Sheet1!C37</f>
      </c>
      <c r="B32" s="311"/>
      <c r="C32" s="311"/>
      <c r="D32" s="311"/>
      <c r="E32" s="311"/>
      <c r="F32" s="311"/>
      <c r="G32" s="311"/>
      <c r="H32" s="311"/>
      <c r="I32" s="312"/>
      <c r="J32" s="146"/>
      <c r="K32" s="147"/>
      <c r="L32" s="147"/>
      <c r="M32" s="159"/>
      <c r="N32" s="146"/>
      <c r="O32" s="147"/>
      <c r="P32" s="147"/>
      <c r="Q32" s="159"/>
      <c r="R32" s="146"/>
      <c r="S32" s="147"/>
      <c r="T32" s="147"/>
      <c r="U32" s="159"/>
      <c r="V32" s="146"/>
      <c r="W32" s="147"/>
      <c r="X32" s="147"/>
      <c r="Y32" s="147"/>
      <c r="Z32" s="147"/>
      <c r="AA32" s="159"/>
      <c r="AB32" s="146"/>
      <c r="AC32" s="147"/>
      <c r="AD32" s="147"/>
      <c r="AE32" s="147"/>
      <c r="AF32" s="147"/>
      <c r="AG32" s="147"/>
      <c r="AH32" s="147"/>
      <c r="AI32" s="159"/>
      <c r="AJ32" s="146"/>
      <c r="AK32" s="159"/>
      <c r="AL32" s="202"/>
      <c r="AM32" s="159"/>
    </row>
    <row r="33" spans="1:39" ht="9.75" customHeight="1" thickBot="1">
      <c r="A33" s="319"/>
      <c r="B33" s="320"/>
      <c r="C33" s="320"/>
      <c r="D33" s="320"/>
      <c r="E33" s="320"/>
      <c r="F33" s="320"/>
      <c r="G33" s="320"/>
      <c r="H33" s="320"/>
      <c r="I33" s="321"/>
      <c r="J33" s="289"/>
      <c r="K33" s="298"/>
      <c r="L33" s="298"/>
      <c r="M33" s="290"/>
      <c r="N33" s="289"/>
      <c r="O33" s="298"/>
      <c r="P33" s="298"/>
      <c r="Q33" s="290"/>
      <c r="R33" s="289"/>
      <c r="S33" s="298"/>
      <c r="T33" s="298"/>
      <c r="U33" s="290"/>
      <c r="V33" s="289"/>
      <c r="W33" s="298"/>
      <c r="X33" s="298"/>
      <c r="Y33" s="298"/>
      <c r="Z33" s="298"/>
      <c r="AA33" s="290"/>
      <c r="AB33" s="289"/>
      <c r="AC33" s="298"/>
      <c r="AD33" s="298"/>
      <c r="AE33" s="298"/>
      <c r="AF33" s="298"/>
      <c r="AG33" s="298"/>
      <c r="AH33" s="298"/>
      <c r="AI33" s="290"/>
      <c r="AJ33" s="289"/>
      <c r="AK33" s="290"/>
      <c r="AL33" s="291"/>
      <c r="AM33" s="290"/>
    </row>
    <row r="34" spans="1:39" ht="9.75" customHeight="1">
      <c r="A34" s="154" t="s">
        <v>37</v>
      </c>
      <c r="B34" s="155"/>
      <c r="C34" s="155"/>
      <c r="D34" s="155"/>
      <c r="E34" s="155"/>
      <c r="F34" s="155"/>
      <c r="G34" s="155"/>
      <c r="H34" s="155"/>
      <c r="I34" s="287"/>
      <c r="J34" s="156"/>
      <c r="K34" s="157"/>
      <c r="L34" s="157"/>
      <c r="M34" s="158"/>
      <c r="N34" s="156"/>
      <c r="O34" s="157"/>
      <c r="P34" s="157"/>
      <c r="Q34" s="158"/>
      <c r="R34" s="156"/>
      <c r="S34" s="157"/>
      <c r="T34" s="157"/>
      <c r="U34" s="158"/>
      <c r="V34" s="156"/>
      <c r="W34" s="157"/>
      <c r="X34" s="157"/>
      <c r="Y34" s="157"/>
      <c r="Z34" s="157"/>
      <c r="AA34" s="158"/>
      <c r="AB34" s="156"/>
      <c r="AC34" s="157"/>
      <c r="AD34" s="157"/>
      <c r="AE34" s="157"/>
      <c r="AF34" s="157"/>
      <c r="AG34" s="157"/>
      <c r="AH34" s="157"/>
      <c r="AI34" s="158"/>
      <c r="AJ34" s="156"/>
      <c r="AK34" s="158"/>
      <c r="AL34" s="248"/>
      <c r="AM34" s="158"/>
    </row>
    <row r="35" spans="1:39" ht="9.75" customHeight="1" thickBot="1">
      <c r="A35" s="152"/>
      <c r="B35" s="153"/>
      <c r="C35" s="153"/>
      <c r="D35" s="153"/>
      <c r="E35" s="153"/>
      <c r="F35" s="153"/>
      <c r="G35" s="153"/>
      <c r="H35" s="153"/>
      <c r="I35" s="288"/>
      <c r="J35" s="201"/>
      <c r="K35" s="198"/>
      <c r="L35" s="198"/>
      <c r="M35" s="199"/>
      <c r="N35" s="201"/>
      <c r="O35" s="198"/>
      <c r="P35" s="198"/>
      <c r="Q35" s="199"/>
      <c r="R35" s="201"/>
      <c r="S35" s="198"/>
      <c r="T35" s="198"/>
      <c r="U35" s="199"/>
      <c r="V35" s="201"/>
      <c r="W35" s="198"/>
      <c r="X35" s="198"/>
      <c r="Y35" s="198"/>
      <c r="Z35" s="198"/>
      <c r="AA35" s="199"/>
      <c r="AB35" s="201"/>
      <c r="AC35" s="198"/>
      <c r="AD35" s="198"/>
      <c r="AE35" s="198"/>
      <c r="AF35" s="198"/>
      <c r="AG35" s="198"/>
      <c r="AH35" s="198"/>
      <c r="AI35" s="199"/>
      <c r="AJ35" s="201"/>
      <c r="AK35" s="199"/>
      <c r="AL35" s="246"/>
      <c r="AM35" s="199"/>
    </row>
    <row r="36" spans="10:39" ht="9.75" customHeight="1">
      <c r="J36" s="281"/>
      <c r="K36" s="282"/>
      <c r="L36" s="282"/>
      <c r="M36" s="283"/>
      <c r="N36" s="281"/>
      <c r="O36" s="282"/>
      <c r="P36" s="282"/>
      <c r="Q36" s="283"/>
      <c r="R36" s="281"/>
      <c r="S36" s="282"/>
      <c r="T36" s="282"/>
      <c r="U36" s="283"/>
      <c r="AG36" s="1"/>
      <c r="AH36" s="1"/>
      <c r="AI36" s="1"/>
      <c r="AJ36" s="1"/>
      <c r="AK36" s="1"/>
      <c r="AL36" s="1"/>
      <c r="AM36" s="1"/>
    </row>
    <row r="37" spans="10:39" ht="9.75" customHeight="1" thickBot="1">
      <c r="J37" s="284"/>
      <c r="K37" s="285"/>
      <c r="L37" s="285"/>
      <c r="M37" s="286"/>
      <c r="N37" s="284"/>
      <c r="O37" s="285"/>
      <c r="P37" s="285"/>
      <c r="Q37" s="286"/>
      <c r="R37" s="284"/>
      <c r="S37" s="285"/>
      <c r="T37" s="285"/>
      <c r="U37" s="286"/>
      <c r="AG37" s="1"/>
      <c r="AH37" s="1"/>
      <c r="AI37" s="1"/>
      <c r="AJ37" s="1"/>
      <c r="AK37" s="1"/>
      <c r="AL37" s="1"/>
      <c r="AM37" s="1"/>
    </row>
    <row r="38" spans="33:39" ht="9.75" customHeight="1">
      <c r="AG38" s="1"/>
      <c r="AH38" s="1"/>
      <c r="AI38" s="1"/>
      <c r="AJ38" s="1"/>
      <c r="AK38" s="1"/>
      <c r="AL38" s="1"/>
      <c r="AM38" s="1"/>
    </row>
    <row r="39" spans="33:39" ht="9.75" customHeight="1" thickBot="1">
      <c r="AG39" s="1"/>
      <c r="AH39" s="1"/>
      <c r="AI39" s="1"/>
      <c r="AJ39" s="1"/>
      <c r="AK39" s="1"/>
      <c r="AL39" s="1"/>
      <c r="AM39" s="1"/>
    </row>
    <row r="40" spans="1:39" ht="9.75" customHeight="1">
      <c r="A40" s="301" t="str">
        <f>LOOKUP(H4,Sheet4!$H$2:$H$11,Sheet4!$I$2:$I$11)</f>
        <v>Nets</v>
      </c>
      <c r="B40" s="302"/>
      <c r="C40" s="302"/>
      <c r="D40" s="302"/>
      <c r="E40" s="302"/>
      <c r="F40" s="302"/>
      <c r="G40" s="302"/>
      <c r="H40" s="302"/>
      <c r="I40" s="303"/>
      <c r="J40" s="292" t="s">
        <v>38</v>
      </c>
      <c r="K40" s="299"/>
      <c r="L40" s="299" t="s">
        <v>39</v>
      </c>
      <c r="M40" s="293"/>
      <c r="N40" s="292" t="s">
        <v>40</v>
      </c>
      <c r="O40" s="299"/>
      <c r="P40" s="299" t="s">
        <v>41</v>
      </c>
      <c r="Q40" s="293"/>
      <c r="R40" s="292" t="s">
        <v>42</v>
      </c>
      <c r="S40" s="299"/>
      <c r="T40" s="299" t="s">
        <v>43</v>
      </c>
      <c r="U40" s="293"/>
      <c r="V40" s="292" t="s">
        <v>44</v>
      </c>
      <c r="W40" s="299"/>
      <c r="X40" s="299" t="s">
        <v>45</v>
      </c>
      <c r="Y40" s="299"/>
      <c r="Z40" s="299" t="s">
        <v>46</v>
      </c>
      <c r="AA40" s="293"/>
      <c r="AB40" s="292" t="s">
        <v>34</v>
      </c>
      <c r="AC40" s="299"/>
      <c r="AD40" s="299" t="s">
        <v>19</v>
      </c>
      <c r="AE40" s="299"/>
      <c r="AF40" s="299" t="s">
        <v>20</v>
      </c>
      <c r="AG40" s="299"/>
      <c r="AH40" s="299" t="s">
        <v>21</v>
      </c>
      <c r="AI40" s="293"/>
      <c r="AJ40" s="292" t="s">
        <v>13</v>
      </c>
      <c r="AK40" s="293"/>
      <c r="AL40" s="296" t="s">
        <v>47</v>
      </c>
      <c r="AM40" s="293"/>
    </row>
    <row r="41" spans="1:39" ht="9.75" customHeight="1" thickBot="1">
      <c r="A41" s="304"/>
      <c r="B41" s="305"/>
      <c r="C41" s="305"/>
      <c r="D41" s="305"/>
      <c r="E41" s="305"/>
      <c r="F41" s="305"/>
      <c r="G41" s="305"/>
      <c r="H41" s="305"/>
      <c r="I41" s="306"/>
      <c r="J41" s="294"/>
      <c r="K41" s="300"/>
      <c r="L41" s="300"/>
      <c r="M41" s="295"/>
      <c r="N41" s="294"/>
      <c r="O41" s="300"/>
      <c r="P41" s="300"/>
      <c r="Q41" s="295"/>
      <c r="R41" s="294"/>
      <c r="S41" s="300"/>
      <c r="T41" s="300"/>
      <c r="U41" s="295"/>
      <c r="V41" s="294"/>
      <c r="W41" s="300"/>
      <c r="X41" s="300"/>
      <c r="Y41" s="300"/>
      <c r="Z41" s="300"/>
      <c r="AA41" s="295"/>
      <c r="AB41" s="294"/>
      <c r="AC41" s="300"/>
      <c r="AD41" s="300"/>
      <c r="AE41" s="300"/>
      <c r="AF41" s="300"/>
      <c r="AG41" s="300"/>
      <c r="AH41" s="300"/>
      <c r="AI41" s="295"/>
      <c r="AJ41" s="294"/>
      <c r="AK41" s="295"/>
      <c r="AL41" s="297"/>
      <c r="AM41" s="295"/>
    </row>
    <row r="42" spans="1:39" ht="9.75" customHeight="1">
      <c r="A42" s="307" t="str">
        <f>Sheet1!C42</f>
        <v>Kenon</v>
      </c>
      <c r="B42" s="308"/>
      <c r="C42" s="308"/>
      <c r="D42" s="308"/>
      <c r="E42" s="308"/>
      <c r="F42" s="308"/>
      <c r="G42" s="308"/>
      <c r="H42" s="308"/>
      <c r="I42" s="309"/>
      <c r="J42" s="156"/>
      <c r="K42" s="157"/>
      <c r="L42" s="157"/>
      <c r="M42" s="158"/>
      <c r="N42" s="156"/>
      <c r="O42" s="157"/>
      <c r="P42" s="157"/>
      <c r="Q42" s="158"/>
      <c r="R42" s="156"/>
      <c r="S42" s="157"/>
      <c r="T42" s="157"/>
      <c r="U42" s="158"/>
      <c r="V42" s="156"/>
      <c r="W42" s="157"/>
      <c r="X42" s="157"/>
      <c r="Y42" s="157"/>
      <c r="Z42" s="157"/>
      <c r="AA42" s="158"/>
      <c r="AB42" s="156"/>
      <c r="AC42" s="157"/>
      <c r="AD42" s="157"/>
      <c r="AE42" s="157"/>
      <c r="AF42" s="157"/>
      <c r="AG42" s="157"/>
      <c r="AH42" s="157"/>
      <c r="AI42" s="158"/>
      <c r="AJ42" s="156"/>
      <c r="AK42" s="158"/>
      <c r="AL42" s="248"/>
      <c r="AM42" s="158"/>
    </row>
    <row r="43" spans="1:39" ht="9.75" customHeight="1">
      <c r="A43" s="310"/>
      <c r="B43" s="311"/>
      <c r="C43" s="311"/>
      <c r="D43" s="311"/>
      <c r="E43" s="311"/>
      <c r="F43" s="311"/>
      <c r="G43" s="311"/>
      <c r="H43" s="311"/>
      <c r="I43" s="312"/>
      <c r="J43" s="146"/>
      <c r="K43" s="147"/>
      <c r="L43" s="147"/>
      <c r="M43" s="159"/>
      <c r="N43" s="146"/>
      <c r="O43" s="147"/>
      <c r="P43" s="147"/>
      <c r="Q43" s="159"/>
      <c r="R43" s="146"/>
      <c r="S43" s="147"/>
      <c r="T43" s="147"/>
      <c r="U43" s="159"/>
      <c r="V43" s="146"/>
      <c r="W43" s="147"/>
      <c r="X43" s="147"/>
      <c r="Y43" s="147"/>
      <c r="Z43" s="147"/>
      <c r="AA43" s="159"/>
      <c r="AB43" s="146"/>
      <c r="AC43" s="147"/>
      <c r="AD43" s="147"/>
      <c r="AE43" s="147"/>
      <c r="AF43" s="147"/>
      <c r="AG43" s="147"/>
      <c r="AH43" s="147"/>
      <c r="AI43" s="159"/>
      <c r="AJ43" s="146"/>
      <c r="AK43" s="159"/>
      <c r="AL43" s="202"/>
      <c r="AM43" s="159"/>
    </row>
    <row r="44" spans="1:39" ht="9.75" customHeight="1">
      <c r="A44" s="310" t="str">
        <f>Sheet1!C44</f>
        <v>Erving</v>
      </c>
      <c r="B44" s="311"/>
      <c r="C44" s="311"/>
      <c r="D44" s="311"/>
      <c r="E44" s="311"/>
      <c r="F44" s="311"/>
      <c r="G44" s="311"/>
      <c r="H44" s="311"/>
      <c r="I44" s="312"/>
      <c r="J44" s="146"/>
      <c r="K44" s="147"/>
      <c r="L44" s="147"/>
      <c r="M44" s="159"/>
      <c r="N44" s="146"/>
      <c r="O44" s="147"/>
      <c r="P44" s="147"/>
      <c r="Q44" s="159"/>
      <c r="R44" s="146"/>
      <c r="S44" s="147"/>
      <c r="T44" s="147"/>
      <c r="U44" s="159"/>
      <c r="V44" s="146"/>
      <c r="W44" s="147"/>
      <c r="X44" s="147"/>
      <c r="Y44" s="147"/>
      <c r="Z44" s="147"/>
      <c r="AA44" s="159"/>
      <c r="AB44" s="146"/>
      <c r="AC44" s="147"/>
      <c r="AD44" s="147"/>
      <c r="AE44" s="147"/>
      <c r="AF44" s="147"/>
      <c r="AG44" s="147"/>
      <c r="AH44" s="147"/>
      <c r="AI44" s="159"/>
      <c r="AJ44" s="146"/>
      <c r="AK44" s="159"/>
      <c r="AL44" s="202"/>
      <c r="AM44" s="159"/>
    </row>
    <row r="45" spans="1:39" ht="9.75" customHeight="1">
      <c r="A45" s="310"/>
      <c r="B45" s="311"/>
      <c r="C45" s="311"/>
      <c r="D45" s="311"/>
      <c r="E45" s="311"/>
      <c r="F45" s="311"/>
      <c r="G45" s="311"/>
      <c r="H45" s="311"/>
      <c r="I45" s="312"/>
      <c r="J45" s="146"/>
      <c r="K45" s="147"/>
      <c r="L45" s="147"/>
      <c r="M45" s="159"/>
      <c r="N45" s="146"/>
      <c r="O45" s="147"/>
      <c r="P45" s="147"/>
      <c r="Q45" s="159"/>
      <c r="R45" s="146"/>
      <c r="S45" s="147"/>
      <c r="T45" s="147"/>
      <c r="U45" s="159"/>
      <c r="V45" s="146"/>
      <c r="W45" s="147"/>
      <c r="X45" s="147"/>
      <c r="Y45" s="147"/>
      <c r="Z45" s="147"/>
      <c r="AA45" s="159"/>
      <c r="AB45" s="146"/>
      <c r="AC45" s="147"/>
      <c r="AD45" s="147"/>
      <c r="AE45" s="147"/>
      <c r="AF45" s="147"/>
      <c r="AG45" s="147"/>
      <c r="AH45" s="147"/>
      <c r="AI45" s="159"/>
      <c r="AJ45" s="146"/>
      <c r="AK45" s="159"/>
      <c r="AL45" s="202"/>
      <c r="AM45" s="159"/>
    </row>
    <row r="46" spans="1:39" ht="9.75" customHeight="1">
      <c r="A46" s="310" t="str">
        <f>Sheet1!C46</f>
        <v>Paultz</v>
      </c>
      <c r="B46" s="311"/>
      <c r="C46" s="311"/>
      <c r="D46" s="311"/>
      <c r="E46" s="311"/>
      <c r="F46" s="311"/>
      <c r="G46" s="311"/>
      <c r="H46" s="311"/>
      <c r="I46" s="312"/>
      <c r="J46" s="146"/>
      <c r="K46" s="147"/>
      <c r="L46" s="147"/>
      <c r="M46" s="159"/>
      <c r="N46" s="146"/>
      <c r="O46" s="147"/>
      <c r="P46" s="147"/>
      <c r="Q46" s="159"/>
      <c r="R46" s="146"/>
      <c r="S46" s="147"/>
      <c r="T46" s="147"/>
      <c r="U46" s="159"/>
      <c r="V46" s="146"/>
      <c r="W46" s="147"/>
      <c r="X46" s="147"/>
      <c r="Y46" s="147"/>
      <c r="Z46" s="147"/>
      <c r="AA46" s="159"/>
      <c r="AB46" s="146"/>
      <c r="AC46" s="147"/>
      <c r="AD46" s="147"/>
      <c r="AE46" s="147"/>
      <c r="AF46" s="147"/>
      <c r="AG46" s="147"/>
      <c r="AH46" s="147"/>
      <c r="AI46" s="159"/>
      <c r="AJ46" s="146"/>
      <c r="AK46" s="159"/>
      <c r="AL46" s="202"/>
      <c r="AM46" s="159"/>
    </row>
    <row r="47" spans="1:39" ht="9.75" customHeight="1">
      <c r="A47" s="310"/>
      <c r="B47" s="311"/>
      <c r="C47" s="311"/>
      <c r="D47" s="311"/>
      <c r="E47" s="311"/>
      <c r="F47" s="311"/>
      <c r="G47" s="311"/>
      <c r="H47" s="311"/>
      <c r="I47" s="312"/>
      <c r="J47" s="146"/>
      <c r="K47" s="147"/>
      <c r="L47" s="147"/>
      <c r="M47" s="159"/>
      <c r="N47" s="146"/>
      <c r="O47" s="147"/>
      <c r="P47" s="147"/>
      <c r="Q47" s="159"/>
      <c r="R47" s="146"/>
      <c r="S47" s="147"/>
      <c r="T47" s="147"/>
      <c r="U47" s="159"/>
      <c r="V47" s="146"/>
      <c r="W47" s="147"/>
      <c r="X47" s="147"/>
      <c r="Y47" s="147"/>
      <c r="Z47" s="147"/>
      <c r="AA47" s="159"/>
      <c r="AB47" s="146"/>
      <c r="AC47" s="147"/>
      <c r="AD47" s="147"/>
      <c r="AE47" s="147"/>
      <c r="AF47" s="147"/>
      <c r="AG47" s="147"/>
      <c r="AH47" s="147"/>
      <c r="AI47" s="159"/>
      <c r="AJ47" s="146"/>
      <c r="AK47" s="159"/>
      <c r="AL47" s="202"/>
      <c r="AM47" s="159"/>
    </row>
    <row r="48" spans="1:39" ht="9.75" customHeight="1">
      <c r="A48" s="310" t="str">
        <f>Sheet1!C48</f>
        <v>Taylor</v>
      </c>
      <c r="B48" s="311"/>
      <c r="C48" s="311"/>
      <c r="D48" s="311"/>
      <c r="E48" s="311"/>
      <c r="F48" s="311"/>
      <c r="G48" s="311"/>
      <c r="H48" s="311"/>
      <c r="I48" s="312"/>
      <c r="J48" s="146"/>
      <c r="K48" s="147"/>
      <c r="L48" s="147"/>
      <c r="M48" s="159"/>
      <c r="N48" s="146"/>
      <c r="O48" s="147"/>
      <c r="P48" s="147"/>
      <c r="Q48" s="159"/>
      <c r="R48" s="146"/>
      <c r="S48" s="147"/>
      <c r="T48" s="147"/>
      <c r="U48" s="159"/>
      <c r="V48" s="146"/>
      <c r="W48" s="147"/>
      <c r="X48" s="147"/>
      <c r="Y48" s="147"/>
      <c r="Z48" s="147"/>
      <c r="AA48" s="159"/>
      <c r="AB48" s="146"/>
      <c r="AC48" s="147"/>
      <c r="AD48" s="147"/>
      <c r="AE48" s="147"/>
      <c r="AF48" s="147"/>
      <c r="AG48" s="147"/>
      <c r="AH48" s="147"/>
      <c r="AI48" s="159"/>
      <c r="AJ48" s="146"/>
      <c r="AK48" s="159"/>
      <c r="AL48" s="202"/>
      <c r="AM48" s="159"/>
    </row>
    <row r="49" spans="1:39" ht="9.75" customHeight="1">
      <c r="A49" s="310"/>
      <c r="B49" s="311"/>
      <c r="C49" s="311"/>
      <c r="D49" s="311"/>
      <c r="E49" s="311"/>
      <c r="F49" s="311"/>
      <c r="G49" s="311"/>
      <c r="H49" s="311"/>
      <c r="I49" s="312"/>
      <c r="J49" s="146"/>
      <c r="K49" s="147"/>
      <c r="L49" s="147"/>
      <c r="M49" s="159"/>
      <c r="N49" s="146"/>
      <c r="O49" s="147"/>
      <c r="P49" s="147"/>
      <c r="Q49" s="159"/>
      <c r="R49" s="146"/>
      <c r="S49" s="147"/>
      <c r="T49" s="147"/>
      <c r="U49" s="159"/>
      <c r="V49" s="146"/>
      <c r="W49" s="147"/>
      <c r="X49" s="147"/>
      <c r="Y49" s="147"/>
      <c r="Z49" s="147"/>
      <c r="AA49" s="159"/>
      <c r="AB49" s="146"/>
      <c r="AC49" s="147"/>
      <c r="AD49" s="147"/>
      <c r="AE49" s="147"/>
      <c r="AF49" s="147"/>
      <c r="AG49" s="147"/>
      <c r="AH49" s="147"/>
      <c r="AI49" s="159"/>
      <c r="AJ49" s="146"/>
      <c r="AK49" s="159"/>
      <c r="AL49" s="202"/>
      <c r="AM49" s="159"/>
    </row>
    <row r="50" spans="1:39" ht="9.75" customHeight="1">
      <c r="A50" s="310" t="str">
        <f>Sheet1!C50</f>
        <v>Williamson</v>
      </c>
      <c r="B50" s="311"/>
      <c r="C50" s="311"/>
      <c r="D50" s="311"/>
      <c r="E50" s="311"/>
      <c r="F50" s="311"/>
      <c r="G50" s="311"/>
      <c r="H50" s="311"/>
      <c r="I50" s="312"/>
      <c r="J50" s="146"/>
      <c r="K50" s="147"/>
      <c r="L50" s="147"/>
      <c r="M50" s="159"/>
      <c r="N50" s="146"/>
      <c r="O50" s="147"/>
      <c r="P50" s="147"/>
      <c r="Q50" s="159"/>
      <c r="R50" s="146"/>
      <c r="S50" s="147"/>
      <c r="T50" s="147"/>
      <c r="U50" s="159"/>
      <c r="V50" s="146"/>
      <c r="W50" s="147"/>
      <c r="X50" s="147"/>
      <c r="Y50" s="147"/>
      <c r="Z50" s="147"/>
      <c r="AA50" s="159"/>
      <c r="AB50" s="146"/>
      <c r="AC50" s="147"/>
      <c r="AD50" s="147"/>
      <c r="AE50" s="147"/>
      <c r="AF50" s="147"/>
      <c r="AG50" s="147"/>
      <c r="AH50" s="147"/>
      <c r="AI50" s="159"/>
      <c r="AJ50" s="146"/>
      <c r="AK50" s="159"/>
      <c r="AL50" s="202"/>
      <c r="AM50" s="159"/>
    </row>
    <row r="51" spans="1:39" ht="9.75" customHeight="1" thickBot="1">
      <c r="A51" s="313"/>
      <c r="B51" s="314"/>
      <c r="C51" s="314"/>
      <c r="D51" s="314"/>
      <c r="E51" s="314"/>
      <c r="F51" s="314"/>
      <c r="G51" s="314"/>
      <c r="H51" s="314"/>
      <c r="I51" s="315"/>
      <c r="J51" s="201"/>
      <c r="K51" s="198"/>
      <c r="L51" s="198"/>
      <c r="M51" s="199"/>
      <c r="N51" s="201"/>
      <c r="O51" s="198"/>
      <c r="P51" s="198"/>
      <c r="Q51" s="199"/>
      <c r="R51" s="201"/>
      <c r="S51" s="198"/>
      <c r="T51" s="198"/>
      <c r="U51" s="199"/>
      <c r="V51" s="201"/>
      <c r="W51" s="198"/>
      <c r="X51" s="198"/>
      <c r="Y51" s="198"/>
      <c r="Z51" s="198"/>
      <c r="AA51" s="199"/>
      <c r="AB51" s="201"/>
      <c r="AC51" s="198"/>
      <c r="AD51" s="198"/>
      <c r="AE51" s="198"/>
      <c r="AF51" s="198"/>
      <c r="AG51" s="198"/>
      <c r="AH51" s="198"/>
      <c r="AI51" s="199"/>
      <c r="AJ51" s="201"/>
      <c r="AK51" s="199"/>
      <c r="AL51" s="246"/>
      <c r="AM51" s="199"/>
    </row>
    <row r="52" spans="1:39" ht="9.75" customHeight="1">
      <c r="A52" s="316" t="str">
        <f>Sheet1!C52</f>
        <v>Ladner</v>
      </c>
      <c r="B52" s="317"/>
      <c r="C52" s="317"/>
      <c r="D52" s="317"/>
      <c r="E52" s="317"/>
      <c r="F52" s="317"/>
      <c r="G52" s="317"/>
      <c r="H52" s="317"/>
      <c r="I52" s="318"/>
      <c r="J52" s="148"/>
      <c r="K52" s="149"/>
      <c r="L52" s="149"/>
      <c r="M52" s="200"/>
      <c r="N52" s="148"/>
      <c r="O52" s="149"/>
      <c r="P52" s="149"/>
      <c r="Q52" s="200"/>
      <c r="R52" s="148"/>
      <c r="S52" s="149"/>
      <c r="T52" s="149"/>
      <c r="U52" s="200"/>
      <c r="V52" s="148"/>
      <c r="W52" s="149"/>
      <c r="X52" s="149"/>
      <c r="Y52" s="149"/>
      <c r="Z52" s="149"/>
      <c r="AA52" s="200"/>
      <c r="AB52" s="148"/>
      <c r="AC52" s="149"/>
      <c r="AD52" s="149"/>
      <c r="AE52" s="149"/>
      <c r="AF52" s="149"/>
      <c r="AG52" s="149"/>
      <c r="AH52" s="149"/>
      <c r="AI52" s="200"/>
      <c r="AJ52" s="148"/>
      <c r="AK52" s="200"/>
      <c r="AL52" s="247"/>
      <c r="AM52" s="200"/>
    </row>
    <row r="53" spans="1:39" ht="9.75" customHeight="1">
      <c r="A53" s="310"/>
      <c r="B53" s="311"/>
      <c r="C53" s="311"/>
      <c r="D53" s="311"/>
      <c r="E53" s="311"/>
      <c r="F53" s="311"/>
      <c r="G53" s="311"/>
      <c r="H53" s="311"/>
      <c r="I53" s="312"/>
      <c r="J53" s="146"/>
      <c r="K53" s="147"/>
      <c r="L53" s="147"/>
      <c r="M53" s="159"/>
      <c r="N53" s="146"/>
      <c r="O53" s="147"/>
      <c r="P53" s="147"/>
      <c r="Q53" s="159"/>
      <c r="R53" s="146"/>
      <c r="S53" s="147"/>
      <c r="T53" s="147"/>
      <c r="U53" s="159"/>
      <c r="V53" s="146"/>
      <c r="W53" s="147"/>
      <c r="X53" s="147"/>
      <c r="Y53" s="147"/>
      <c r="Z53" s="147"/>
      <c r="AA53" s="159"/>
      <c r="AB53" s="146"/>
      <c r="AC53" s="147"/>
      <c r="AD53" s="147"/>
      <c r="AE53" s="147"/>
      <c r="AF53" s="147"/>
      <c r="AG53" s="147"/>
      <c r="AH53" s="147"/>
      <c r="AI53" s="159"/>
      <c r="AJ53" s="146"/>
      <c r="AK53" s="159"/>
      <c r="AL53" s="202"/>
      <c r="AM53" s="159"/>
    </row>
    <row r="54" spans="1:39" ht="9.75" customHeight="1">
      <c r="A54" s="310" t="str">
        <f>Sheet1!C54</f>
        <v>Schaeffer</v>
      </c>
      <c r="B54" s="311"/>
      <c r="C54" s="311"/>
      <c r="D54" s="311"/>
      <c r="E54" s="311"/>
      <c r="F54" s="311"/>
      <c r="G54" s="311"/>
      <c r="H54" s="311"/>
      <c r="I54" s="312"/>
      <c r="J54" s="146"/>
      <c r="K54" s="147"/>
      <c r="L54" s="147"/>
      <c r="M54" s="159"/>
      <c r="N54" s="146"/>
      <c r="O54" s="147"/>
      <c r="P54" s="147"/>
      <c r="Q54" s="159"/>
      <c r="R54" s="146"/>
      <c r="S54" s="147"/>
      <c r="T54" s="147"/>
      <c r="U54" s="159"/>
      <c r="V54" s="146"/>
      <c r="W54" s="147"/>
      <c r="X54" s="147"/>
      <c r="Y54" s="147"/>
      <c r="Z54" s="147"/>
      <c r="AA54" s="159"/>
      <c r="AB54" s="146"/>
      <c r="AC54" s="147"/>
      <c r="AD54" s="147"/>
      <c r="AE54" s="147"/>
      <c r="AF54" s="147"/>
      <c r="AG54" s="147"/>
      <c r="AH54" s="147"/>
      <c r="AI54" s="159"/>
      <c r="AJ54" s="146"/>
      <c r="AK54" s="159"/>
      <c r="AL54" s="202"/>
      <c r="AM54" s="159"/>
    </row>
    <row r="55" spans="1:39" ht="9.75" customHeight="1">
      <c r="A55" s="310"/>
      <c r="B55" s="311"/>
      <c r="C55" s="311"/>
      <c r="D55" s="311"/>
      <c r="E55" s="311"/>
      <c r="F55" s="311"/>
      <c r="G55" s="311"/>
      <c r="H55" s="311"/>
      <c r="I55" s="312"/>
      <c r="J55" s="146"/>
      <c r="K55" s="147"/>
      <c r="L55" s="147"/>
      <c r="M55" s="159"/>
      <c r="N55" s="146"/>
      <c r="O55" s="147"/>
      <c r="P55" s="147"/>
      <c r="Q55" s="159"/>
      <c r="R55" s="146"/>
      <c r="S55" s="147"/>
      <c r="T55" s="147"/>
      <c r="U55" s="159"/>
      <c r="V55" s="146"/>
      <c r="W55" s="147"/>
      <c r="X55" s="147"/>
      <c r="Y55" s="147"/>
      <c r="Z55" s="147"/>
      <c r="AA55" s="159"/>
      <c r="AB55" s="146"/>
      <c r="AC55" s="147"/>
      <c r="AD55" s="147"/>
      <c r="AE55" s="147"/>
      <c r="AF55" s="147"/>
      <c r="AG55" s="147"/>
      <c r="AH55" s="147"/>
      <c r="AI55" s="159"/>
      <c r="AJ55" s="146"/>
      <c r="AK55" s="159"/>
      <c r="AL55" s="202"/>
      <c r="AM55" s="159"/>
    </row>
    <row r="56" spans="1:39" ht="9.75" customHeight="1">
      <c r="A56" s="310" t="str">
        <f>Sheet1!C56</f>
        <v>Sojourner</v>
      </c>
      <c r="B56" s="311"/>
      <c r="C56" s="311"/>
      <c r="D56" s="311"/>
      <c r="E56" s="311"/>
      <c r="F56" s="311"/>
      <c r="G56" s="311"/>
      <c r="H56" s="311"/>
      <c r="I56" s="312"/>
      <c r="J56" s="146"/>
      <c r="K56" s="147"/>
      <c r="L56" s="147"/>
      <c r="M56" s="159"/>
      <c r="N56" s="146"/>
      <c r="O56" s="147"/>
      <c r="P56" s="147"/>
      <c r="Q56" s="159"/>
      <c r="R56" s="146"/>
      <c r="S56" s="147"/>
      <c r="T56" s="147"/>
      <c r="U56" s="159"/>
      <c r="V56" s="146"/>
      <c r="W56" s="147"/>
      <c r="X56" s="147"/>
      <c r="Y56" s="147"/>
      <c r="Z56" s="147"/>
      <c r="AA56" s="159"/>
      <c r="AB56" s="146"/>
      <c r="AC56" s="147"/>
      <c r="AD56" s="147"/>
      <c r="AE56" s="147"/>
      <c r="AF56" s="147"/>
      <c r="AG56" s="147"/>
      <c r="AH56" s="147"/>
      <c r="AI56" s="159"/>
      <c r="AJ56" s="146"/>
      <c r="AK56" s="159"/>
      <c r="AL56" s="202"/>
      <c r="AM56" s="159"/>
    </row>
    <row r="57" spans="1:39" ht="9.75" customHeight="1">
      <c r="A57" s="310"/>
      <c r="B57" s="311"/>
      <c r="C57" s="311"/>
      <c r="D57" s="311"/>
      <c r="E57" s="311"/>
      <c r="F57" s="311"/>
      <c r="G57" s="311"/>
      <c r="H57" s="311"/>
      <c r="I57" s="312"/>
      <c r="J57" s="146"/>
      <c r="K57" s="147"/>
      <c r="L57" s="147"/>
      <c r="M57" s="159"/>
      <c r="N57" s="146"/>
      <c r="O57" s="147"/>
      <c r="P57" s="147"/>
      <c r="Q57" s="159"/>
      <c r="R57" s="146"/>
      <c r="S57" s="147"/>
      <c r="T57" s="147"/>
      <c r="U57" s="159"/>
      <c r="V57" s="146"/>
      <c r="W57" s="147"/>
      <c r="X57" s="147"/>
      <c r="Y57" s="147"/>
      <c r="Z57" s="147"/>
      <c r="AA57" s="159"/>
      <c r="AB57" s="146"/>
      <c r="AC57" s="147"/>
      <c r="AD57" s="147"/>
      <c r="AE57" s="147"/>
      <c r="AF57" s="147"/>
      <c r="AG57" s="147"/>
      <c r="AH57" s="147"/>
      <c r="AI57" s="159"/>
      <c r="AJ57" s="146"/>
      <c r="AK57" s="159"/>
      <c r="AL57" s="202"/>
      <c r="AM57" s="159"/>
    </row>
    <row r="58" spans="1:39" ht="9.75" customHeight="1">
      <c r="A58" s="310" t="str">
        <f>Sheet1!C58</f>
        <v>Melchionni</v>
      </c>
      <c r="B58" s="311"/>
      <c r="C58" s="311"/>
      <c r="D58" s="311"/>
      <c r="E58" s="311"/>
      <c r="F58" s="311"/>
      <c r="G58" s="311"/>
      <c r="H58" s="311"/>
      <c r="I58" s="312"/>
      <c r="J58" s="146"/>
      <c r="K58" s="147"/>
      <c r="L58" s="147"/>
      <c r="M58" s="159"/>
      <c r="N58" s="146"/>
      <c r="O58" s="147"/>
      <c r="P58" s="147"/>
      <c r="Q58" s="159"/>
      <c r="R58" s="146"/>
      <c r="S58" s="147"/>
      <c r="T58" s="147"/>
      <c r="U58" s="159"/>
      <c r="V58" s="146"/>
      <c r="W58" s="147"/>
      <c r="X58" s="147"/>
      <c r="Y58" s="147"/>
      <c r="Z58" s="147"/>
      <c r="AA58" s="159"/>
      <c r="AB58" s="146"/>
      <c r="AC58" s="147"/>
      <c r="AD58" s="147"/>
      <c r="AE58" s="147"/>
      <c r="AF58" s="147"/>
      <c r="AG58" s="147"/>
      <c r="AH58" s="147"/>
      <c r="AI58" s="159"/>
      <c r="AJ58" s="146"/>
      <c r="AK58" s="159"/>
      <c r="AL58" s="202"/>
      <c r="AM58" s="159"/>
    </row>
    <row r="59" spans="1:39" ht="9.75" customHeight="1">
      <c r="A59" s="310"/>
      <c r="B59" s="311"/>
      <c r="C59" s="311"/>
      <c r="D59" s="311"/>
      <c r="E59" s="311"/>
      <c r="F59" s="311"/>
      <c r="G59" s="311"/>
      <c r="H59" s="311"/>
      <c r="I59" s="312"/>
      <c r="J59" s="146"/>
      <c r="K59" s="147"/>
      <c r="L59" s="147"/>
      <c r="M59" s="159"/>
      <c r="N59" s="146"/>
      <c r="O59" s="147"/>
      <c r="P59" s="147"/>
      <c r="Q59" s="159"/>
      <c r="R59" s="146"/>
      <c r="S59" s="147"/>
      <c r="T59" s="147"/>
      <c r="U59" s="159"/>
      <c r="V59" s="146"/>
      <c r="W59" s="147"/>
      <c r="X59" s="147"/>
      <c r="Y59" s="147"/>
      <c r="Z59" s="147"/>
      <c r="AA59" s="159"/>
      <c r="AB59" s="146"/>
      <c r="AC59" s="147"/>
      <c r="AD59" s="147"/>
      <c r="AE59" s="147"/>
      <c r="AF59" s="147"/>
      <c r="AG59" s="147"/>
      <c r="AH59" s="147"/>
      <c r="AI59" s="159"/>
      <c r="AJ59" s="146"/>
      <c r="AK59" s="159"/>
      <c r="AL59" s="202"/>
      <c r="AM59" s="159"/>
    </row>
    <row r="60" spans="1:39" ht="9.75" customHeight="1">
      <c r="A60" s="310" t="str">
        <f>Sheet1!C60</f>
        <v>Gale</v>
      </c>
      <c r="B60" s="311"/>
      <c r="C60" s="311"/>
      <c r="D60" s="311"/>
      <c r="E60" s="311"/>
      <c r="F60" s="311"/>
      <c r="G60" s="311"/>
      <c r="H60" s="311"/>
      <c r="I60" s="312"/>
      <c r="J60" s="146"/>
      <c r="K60" s="147"/>
      <c r="L60" s="147"/>
      <c r="M60" s="159"/>
      <c r="N60" s="146"/>
      <c r="O60" s="147"/>
      <c r="P60" s="147"/>
      <c r="Q60" s="159"/>
      <c r="R60" s="146"/>
      <c r="S60" s="147"/>
      <c r="T60" s="147"/>
      <c r="U60" s="159"/>
      <c r="V60" s="146"/>
      <c r="W60" s="147"/>
      <c r="X60" s="147"/>
      <c r="Y60" s="147"/>
      <c r="Z60" s="147"/>
      <c r="AA60" s="159"/>
      <c r="AB60" s="146"/>
      <c r="AC60" s="147"/>
      <c r="AD60" s="147"/>
      <c r="AE60" s="147"/>
      <c r="AF60" s="147"/>
      <c r="AG60" s="147"/>
      <c r="AH60" s="147"/>
      <c r="AI60" s="159"/>
      <c r="AJ60" s="146"/>
      <c r="AK60" s="159"/>
      <c r="AL60" s="202"/>
      <c r="AM60" s="159"/>
    </row>
    <row r="61" spans="1:39" ht="9.75" customHeight="1">
      <c r="A61" s="310"/>
      <c r="B61" s="311"/>
      <c r="C61" s="311"/>
      <c r="D61" s="311"/>
      <c r="E61" s="311"/>
      <c r="F61" s="311"/>
      <c r="G61" s="311"/>
      <c r="H61" s="311"/>
      <c r="I61" s="312"/>
      <c r="J61" s="146"/>
      <c r="K61" s="147"/>
      <c r="L61" s="147"/>
      <c r="M61" s="159"/>
      <c r="N61" s="146"/>
      <c r="O61" s="147"/>
      <c r="P61" s="147"/>
      <c r="Q61" s="159"/>
      <c r="R61" s="146"/>
      <c r="S61" s="147"/>
      <c r="T61" s="147"/>
      <c r="U61" s="159"/>
      <c r="V61" s="146"/>
      <c r="W61" s="147"/>
      <c r="X61" s="147"/>
      <c r="Y61" s="147"/>
      <c r="Z61" s="147"/>
      <c r="AA61" s="159"/>
      <c r="AB61" s="146"/>
      <c r="AC61" s="147"/>
      <c r="AD61" s="147"/>
      <c r="AE61" s="147"/>
      <c r="AF61" s="147"/>
      <c r="AG61" s="147"/>
      <c r="AH61" s="147"/>
      <c r="AI61" s="159"/>
      <c r="AJ61" s="146"/>
      <c r="AK61" s="159"/>
      <c r="AL61" s="202"/>
      <c r="AM61" s="159"/>
    </row>
    <row r="62" spans="1:39" ht="9.75" customHeight="1">
      <c r="A62" s="310">
        <f>Sheet1!C62</f>
      </c>
      <c r="B62" s="311"/>
      <c r="C62" s="311"/>
      <c r="D62" s="311"/>
      <c r="E62" s="311"/>
      <c r="F62" s="311"/>
      <c r="G62" s="311"/>
      <c r="H62" s="311"/>
      <c r="I62" s="312"/>
      <c r="J62" s="146"/>
      <c r="K62" s="147"/>
      <c r="L62" s="147"/>
      <c r="M62" s="159"/>
      <c r="N62" s="146"/>
      <c r="O62" s="147"/>
      <c r="P62" s="147"/>
      <c r="Q62" s="159"/>
      <c r="R62" s="146"/>
      <c r="S62" s="147"/>
      <c r="T62" s="147"/>
      <c r="U62" s="159"/>
      <c r="V62" s="146"/>
      <c r="W62" s="147"/>
      <c r="X62" s="147"/>
      <c r="Y62" s="147"/>
      <c r="Z62" s="147"/>
      <c r="AA62" s="159"/>
      <c r="AB62" s="146"/>
      <c r="AC62" s="147"/>
      <c r="AD62" s="147"/>
      <c r="AE62" s="147"/>
      <c r="AF62" s="147"/>
      <c r="AG62" s="147"/>
      <c r="AH62" s="147"/>
      <c r="AI62" s="159"/>
      <c r="AJ62" s="146"/>
      <c r="AK62" s="159"/>
      <c r="AL62" s="202"/>
      <c r="AM62" s="159"/>
    </row>
    <row r="63" spans="1:39" ht="9.75" customHeight="1">
      <c r="A63" s="310"/>
      <c r="B63" s="311"/>
      <c r="C63" s="311"/>
      <c r="D63" s="311"/>
      <c r="E63" s="311"/>
      <c r="F63" s="311"/>
      <c r="G63" s="311"/>
      <c r="H63" s="311"/>
      <c r="I63" s="312"/>
      <c r="J63" s="146"/>
      <c r="K63" s="147"/>
      <c r="L63" s="147"/>
      <c r="M63" s="159"/>
      <c r="N63" s="146"/>
      <c r="O63" s="147"/>
      <c r="P63" s="147"/>
      <c r="Q63" s="159"/>
      <c r="R63" s="146"/>
      <c r="S63" s="147"/>
      <c r="T63" s="147"/>
      <c r="U63" s="159"/>
      <c r="V63" s="146"/>
      <c r="W63" s="147"/>
      <c r="X63" s="147"/>
      <c r="Y63" s="147"/>
      <c r="Z63" s="147"/>
      <c r="AA63" s="159"/>
      <c r="AB63" s="146"/>
      <c r="AC63" s="147"/>
      <c r="AD63" s="147"/>
      <c r="AE63" s="147"/>
      <c r="AF63" s="147"/>
      <c r="AG63" s="147"/>
      <c r="AH63" s="147"/>
      <c r="AI63" s="159"/>
      <c r="AJ63" s="146"/>
      <c r="AK63" s="159"/>
      <c r="AL63" s="202"/>
      <c r="AM63" s="159"/>
    </row>
    <row r="64" spans="1:39" ht="9.75" customHeight="1">
      <c r="A64" s="310">
        <f>Sheet1!C64</f>
      </c>
      <c r="B64" s="311"/>
      <c r="C64" s="311"/>
      <c r="D64" s="311"/>
      <c r="E64" s="311"/>
      <c r="F64" s="311"/>
      <c r="G64" s="311"/>
      <c r="H64" s="311"/>
      <c r="I64" s="312"/>
      <c r="J64" s="146"/>
      <c r="K64" s="147"/>
      <c r="L64" s="147"/>
      <c r="M64" s="159"/>
      <c r="N64" s="146"/>
      <c r="O64" s="147"/>
      <c r="P64" s="147"/>
      <c r="Q64" s="159"/>
      <c r="R64" s="146"/>
      <c r="S64" s="147"/>
      <c r="T64" s="147"/>
      <c r="U64" s="159"/>
      <c r="V64" s="146"/>
      <c r="W64" s="147"/>
      <c r="X64" s="147"/>
      <c r="Y64" s="147"/>
      <c r="Z64" s="147"/>
      <c r="AA64" s="159"/>
      <c r="AB64" s="146"/>
      <c r="AC64" s="147"/>
      <c r="AD64" s="147"/>
      <c r="AE64" s="147"/>
      <c r="AF64" s="147"/>
      <c r="AG64" s="147"/>
      <c r="AH64" s="147"/>
      <c r="AI64" s="159"/>
      <c r="AJ64" s="146"/>
      <c r="AK64" s="159"/>
      <c r="AL64" s="202"/>
      <c r="AM64" s="159"/>
    </row>
    <row r="65" spans="1:39" ht="9.75" customHeight="1" thickBot="1">
      <c r="A65" s="319"/>
      <c r="B65" s="320"/>
      <c r="C65" s="320"/>
      <c r="D65" s="320"/>
      <c r="E65" s="320"/>
      <c r="F65" s="320"/>
      <c r="G65" s="320"/>
      <c r="H65" s="320"/>
      <c r="I65" s="321"/>
      <c r="J65" s="289"/>
      <c r="K65" s="298"/>
      <c r="L65" s="298"/>
      <c r="M65" s="290"/>
      <c r="N65" s="289"/>
      <c r="O65" s="298"/>
      <c r="P65" s="298"/>
      <c r="Q65" s="290"/>
      <c r="R65" s="289"/>
      <c r="S65" s="298"/>
      <c r="T65" s="298"/>
      <c r="U65" s="290"/>
      <c r="V65" s="289"/>
      <c r="W65" s="298"/>
      <c r="X65" s="298"/>
      <c r="Y65" s="298"/>
      <c r="Z65" s="298"/>
      <c r="AA65" s="290"/>
      <c r="AB65" s="289"/>
      <c r="AC65" s="298"/>
      <c r="AD65" s="298"/>
      <c r="AE65" s="298"/>
      <c r="AF65" s="298"/>
      <c r="AG65" s="298"/>
      <c r="AH65" s="298"/>
      <c r="AI65" s="290"/>
      <c r="AJ65" s="289"/>
      <c r="AK65" s="290"/>
      <c r="AL65" s="291"/>
      <c r="AM65" s="290"/>
    </row>
    <row r="66" spans="1:39" ht="9.75" customHeight="1">
      <c r="A66" s="154" t="s">
        <v>37</v>
      </c>
      <c r="B66" s="155"/>
      <c r="C66" s="155"/>
      <c r="D66" s="155"/>
      <c r="E66" s="155"/>
      <c r="F66" s="155"/>
      <c r="G66" s="155"/>
      <c r="H66" s="155"/>
      <c r="I66" s="287"/>
      <c r="J66" s="156"/>
      <c r="K66" s="157"/>
      <c r="L66" s="157"/>
      <c r="M66" s="158"/>
      <c r="N66" s="156"/>
      <c r="O66" s="157"/>
      <c r="P66" s="157"/>
      <c r="Q66" s="158"/>
      <c r="R66" s="156"/>
      <c r="S66" s="157"/>
      <c r="T66" s="157"/>
      <c r="U66" s="158"/>
      <c r="V66" s="156"/>
      <c r="W66" s="157"/>
      <c r="X66" s="157"/>
      <c r="Y66" s="157"/>
      <c r="Z66" s="157"/>
      <c r="AA66" s="158"/>
      <c r="AB66" s="156"/>
      <c r="AC66" s="157"/>
      <c r="AD66" s="157"/>
      <c r="AE66" s="157"/>
      <c r="AF66" s="157"/>
      <c r="AG66" s="157"/>
      <c r="AH66" s="157"/>
      <c r="AI66" s="158"/>
      <c r="AJ66" s="156"/>
      <c r="AK66" s="158"/>
      <c r="AL66" s="248"/>
      <c r="AM66" s="158"/>
    </row>
    <row r="67" spans="1:39" ht="9.75" customHeight="1" thickBot="1">
      <c r="A67" s="152"/>
      <c r="B67" s="153"/>
      <c r="C67" s="153"/>
      <c r="D67" s="153"/>
      <c r="E67" s="153"/>
      <c r="F67" s="153"/>
      <c r="G67" s="153"/>
      <c r="H67" s="153"/>
      <c r="I67" s="288"/>
      <c r="J67" s="201"/>
      <c r="K67" s="198"/>
      <c r="L67" s="198"/>
      <c r="M67" s="199"/>
      <c r="N67" s="201"/>
      <c r="O67" s="198"/>
      <c r="P67" s="198"/>
      <c r="Q67" s="199"/>
      <c r="R67" s="201"/>
      <c r="S67" s="198"/>
      <c r="T67" s="198"/>
      <c r="U67" s="199"/>
      <c r="V67" s="201"/>
      <c r="W67" s="198"/>
      <c r="X67" s="198"/>
      <c r="Y67" s="198"/>
      <c r="Z67" s="198"/>
      <c r="AA67" s="199"/>
      <c r="AB67" s="201"/>
      <c r="AC67" s="198"/>
      <c r="AD67" s="198"/>
      <c r="AE67" s="198"/>
      <c r="AF67" s="198"/>
      <c r="AG67" s="198"/>
      <c r="AH67" s="198"/>
      <c r="AI67" s="199"/>
      <c r="AJ67" s="201"/>
      <c r="AK67" s="199"/>
      <c r="AL67" s="246"/>
      <c r="AM67" s="199"/>
    </row>
    <row r="68" spans="10:21" ht="9.75" customHeight="1">
      <c r="J68" s="281"/>
      <c r="K68" s="282"/>
      <c r="L68" s="282"/>
      <c r="M68" s="283"/>
      <c r="N68" s="281"/>
      <c r="O68" s="282"/>
      <c r="P68" s="282"/>
      <c r="Q68" s="283"/>
      <c r="R68" s="281"/>
      <c r="S68" s="282"/>
      <c r="T68" s="282"/>
      <c r="U68" s="283"/>
    </row>
    <row r="69" spans="10:21" ht="9.75" customHeight="1" thickBot="1">
      <c r="J69" s="284"/>
      <c r="K69" s="285"/>
      <c r="L69" s="285"/>
      <c r="M69" s="286"/>
      <c r="N69" s="284"/>
      <c r="O69" s="285"/>
      <c r="P69" s="285"/>
      <c r="Q69" s="286"/>
      <c r="R69" s="284"/>
      <c r="S69" s="285"/>
      <c r="T69" s="285"/>
      <c r="U69" s="286"/>
    </row>
    <row r="71" ht="9.75" customHeight="1" thickBot="1"/>
    <row r="72" spans="1:39" ht="9.75" customHeight="1">
      <c r="A72" s="273" t="s">
        <v>49</v>
      </c>
      <c r="B72" s="274"/>
      <c r="C72" s="274"/>
      <c r="D72" s="274"/>
      <c r="E72" s="274"/>
      <c r="F72" s="274"/>
      <c r="G72" s="274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80"/>
    </row>
    <row r="73" spans="1:39" ht="9.75" customHeight="1">
      <c r="A73" s="275"/>
      <c r="B73" s="276"/>
      <c r="C73" s="276"/>
      <c r="D73" s="276"/>
      <c r="E73" s="276"/>
      <c r="F73" s="276"/>
      <c r="G73" s="276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227"/>
    </row>
    <row r="74" spans="1:39" ht="9.75" customHeight="1">
      <c r="A74" s="275"/>
      <c r="B74" s="276"/>
      <c r="C74" s="276"/>
      <c r="D74" s="276"/>
      <c r="E74" s="276"/>
      <c r="F74" s="276"/>
      <c r="G74" s="276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227"/>
    </row>
    <row r="75" spans="1:39" ht="9.75" customHeight="1">
      <c r="A75" s="275" t="s">
        <v>50</v>
      </c>
      <c r="B75" s="276"/>
      <c r="C75" s="276"/>
      <c r="D75" s="276"/>
      <c r="E75" s="276"/>
      <c r="F75" s="276"/>
      <c r="G75" s="276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227"/>
    </row>
    <row r="76" spans="1:39" ht="9.75" customHeight="1">
      <c r="A76" s="275"/>
      <c r="B76" s="276"/>
      <c r="C76" s="276"/>
      <c r="D76" s="276"/>
      <c r="E76" s="276"/>
      <c r="F76" s="276"/>
      <c r="G76" s="276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227"/>
    </row>
    <row r="77" spans="1:39" ht="9.75" customHeight="1">
      <c r="A77" s="275"/>
      <c r="B77" s="276"/>
      <c r="C77" s="276"/>
      <c r="D77" s="276"/>
      <c r="E77" s="276"/>
      <c r="F77" s="276"/>
      <c r="G77" s="276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227"/>
    </row>
    <row r="78" spans="1:39" ht="9.75" customHeight="1">
      <c r="A78" s="275" t="s">
        <v>51</v>
      </c>
      <c r="B78" s="276"/>
      <c r="C78" s="276"/>
      <c r="D78" s="276"/>
      <c r="E78" s="276"/>
      <c r="F78" s="276"/>
      <c r="G78" s="276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227"/>
    </row>
    <row r="79" spans="1:39" ht="9.75" customHeight="1">
      <c r="A79" s="275"/>
      <c r="B79" s="276"/>
      <c r="C79" s="276"/>
      <c r="D79" s="276"/>
      <c r="E79" s="276"/>
      <c r="F79" s="276"/>
      <c r="G79" s="276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227"/>
    </row>
    <row r="80" spans="1:39" ht="9.75" customHeight="1" thickBot="1">
      <c r="A80" s="277"/>
      <c r="B80" s="278"/>
      <c r="C80" s="278"/>
      <c r="D80" s="278"/>
      <c r="E80" s="278"/>
      <c r="F80" s="278"/>
      <c r="G80" s="278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142"/>
    </row>
    <row r="89" spans="22:27" ht="9.75" customHeight="1">
      <c r="V89" s="11"/>
      <c r="W89" s="11"/>
      <c r="X89" s="11"/>
      <c r="Y89" s="11"/>
      <c r="Z89" s="11"/>
      <c r="AA89" s="11"/>
    </row>
    <row r="90" spans="22:27" ht="9.75" customHeight="1">
      <c r="V90" s="11"/>
      <c r="W90" s="11"/>
      <c r="X90" s="11"/>
      <c r="Y90" s="11"/>
      <c r="Z90" s="11"/>
      <c r="AA90" s="11"/>
    </row>
    <row r="91" spans="22:27" ht="9.75" customHeight="1">
      <c r="V91" s="11"/>
      <c r="W91" s="11"/>
      <c r="X91" s="11"/>
      <c r="Y91" s="11"/>
      <c r="Z91" s="11"/>
      <c r="AA91" s="11"/>
    </row>
    <row r="92" spans="22:27" ht="9.75" customHeight="1">
      <c r="V92" s="11"/>
      <c r="W92" s="11"/>
      <c r="X92" s="11"/>
      <c r="Y92" s="11"/>
      <c r="Z92" s="11"/>
      <c r="AA92" s="11"/>
    </row>
    <row r="93" spans="22:27" ht="9.75" customHeight="1">
      <c r="V93" s="11"/>
      <c r="W93" s="11"/>
      <c r="X93" s="11"/>
      <c r="Y93" s="11"/>
      <c r="Z93" s="11"/>
      <c r="AA93" s="11"/>
    </row>
    <row r="94" spans="22:27" ht="9.75" customHeight="1">
      <c r="V94" s="11"/>
      <c r="W94" s="11"/>
      <c r="X94" s="11"/>
      <c r="Y94" s="11"/>
      <c r="Z94" s="11"/>
      <c r="AA94" s="11"/>
    </row>
    <row r="95" spans="22:27" ht="9.75" customHeight="1">
      <c r="V95" s="11"/>
      <c r="W95" s="11"/>
      <c r="X95" s="11"/>
      <c r="Y95" s="11"/>
      <c r="Z95" s="11"/>
      <c r="AA95" s="11"/>
    </row>
    <row r="96" spans="22:27" ht="9.75" customHeight="1">
      <c r="V96" s="11"/>
      <c r="W96" s="11"/>
      <c r="X96" s="11"/>
      <c r="Y96" s="11"/>
      <c r="Z96" s="11"/>
      <c r="AA96" s="11"/>
    </row>
    <row r="97" spans="22:27" ht="9.75" customHeight="1">
      <c r="V97" s="11"/>
      <c r="W97" s="11"/>
      <c r="X97" s="11"/>
      <c r="Y97" s="11"/>
      <c r="Z97" s="11"/>
      <c r="AA97" s="11"/>
    </row>
    <row r="98" spans="22:27" ht="9.75" customHeight="1">
      <c r="V98" s="11"/>
      <c r="W98" s="11"/>
      <c r="X98" s="11"/>
      <c r="Y98" s="11"/>
      <c r="Z98" s="11"/>
      <c r="AA98" s="11"/>
    </row>
    <row r="99" spans="22:27" ht="9.75" customHeight="1">
      <c r="V99" s="11"/>
      <c r="W99" s="11"/>
      <c r="X99" s="11"/>
      <c r="Y99" s="11"/>
      <c r="Z99" s="11"/>
      <c r="AA99" s="11"/>
    </row>
    <row r="100" spans="22:27" ht="9.75" customHeight="1">
      <c r="V100" s="11"/>
      <c r="W100" s="11"/>
      <c r="X100" s="11"/>
      <c r="Y100" s="11"/>
      <c r="Z100" s="11"/>
      <c r="AA100" s="11"/>
    </row>
    <row r="101" spans="22:27" ht="9.75" customHeight="1">
      <c r="V101" s="11"/>
      <c r="W101" s="11"/>
      <c r="X101" s="11"/>
      <c r="Y101" s="11"/>
      <c r="Z101" s="11"/>
      <c r="AA101" s="11"/>
    </row>
    <row r="102" spans="22:27" ht="9.75" customHeight="1">
      <c r="V102" s="11"/>
      <c r="W102" s="11"/>
      <c r="X102" s="11"/>
      <c r="Y102" s="11"/>
      <c r="Z102" s="11"/>
      <c r="AA102" s="11"/>
    </row>
    <row r="103" spans="22:27" ht="9.75" customHeight="1">
      <c r="V103" s="11"/>
      <c r="W103" s="11"/>
      <c r="X103" s="11"/>
      <c r="Y103" s="11"/>
      <c r="Z103" s="11"/>
      <c r="AA103" s="11"/>
    </row>
    <row r="104" spans="22:27" ht="9.75" customHeight="1">
      <c r="V104" s="11"/>
      <c r="W104" s="11"/>
      <c r="X104" s="11"/>
      <c r="Y104" s="11"/>
      <c r="Z104" s="11"/>
      <c r="AA104" s="11"/>
    </row>
    <row r="105" spans="22:27" ht="9.75" customHeight="1">
      <c r="V105" s="11"/>
      <c r="W105" s="11"/>
      <c r="X105" s="11"/>
      <c r="Y105" s="11"/>
      <c r="Z105" s="11"/>
      <c r="AA105" s="11"/>
    </row>
    <row r="106" spans="22:27" ht="9.75" customHeight="1">
      <c r="V106" s="11"/>
      <c r="W106" s="11"/>
      <c r="X106" s="11"/>
      <c r="Y106" s="11"/>
      <c r="Z106" s="11"/>
      <c r="AA106" s="11"/>
    </row>
    <row r="107" spans="22:27" ht="9.75" customHeight="1">
      <c r="V107" s="11"/>
      <c r="W107" s="11"/>
      <c r="X107" s="11"/>
      <c r="Y107" s="11"/>
      <c r="Z107" s="11"/>
      <c r="AA107" s="11"/>
    </row>
    <row r="108" spans="22:27" ht="9.75" customHeight="1">
      <c r="V108" s="11"/>
      <c r="W108" s="11"/>
      <c r="X108" s="11"/>
      <c r="Y108" s="11"/>
      <c r="Z108" s="11"/>
      <c r="AA108" s="11"/>
    </row>
    <row r="109" spans="22:27" ht="9.75" customHeight="1">
      <c r="V109" s="11"/>
      <c r="W109" s="11"/>
      <c r="X109" s="11"/>
      <c r="Y109" s="11"/>
      <c r="Z109" s="11"/>
      <c r="AA109" s="11"/>
    </row>
    <row r="110" spans="22:27" ht="9.75" customHeight="1">
      <c r="V110" s="11"/>
      <c r="W110" s="11"/>
      <c r="X110" s="11"/>
      <c r="Y110" s="11"/>
      <c r="Z110" s="11"/>
      <c r="AA110" s="11"/>
    </row>
    <row r="111" spans="22:27" ht="9.75" customHeight="1">
      <c r="V111" s="11"/>
      <c r="W111" s="11"/>
      <c r="X111" s="11"/>
      <c r="Y111" s="11"/>
      <c r="Z111" s="11"/>
      <c r="AA111" s="11"/>
    </row>
    <row r="112" spans="22:27" ht="9.75" customHeight="1">
      <c r="V112" s="11"/>
      <c r="W112" s="11"/>
      <c r="X112" s="11"/>
      <c r="Y112" s="11"/>
      <c r="Z112" s="11"/>
      <c r="AA112" s="11"/>
    </row>
    <row r="113" spans="22:27" ht="9.75" customHeight="1">
      <c r="V113" s="11"/>
      <c r="W113" s="11"/>
      <c r="X113" s="11"/>
      <c r="Y113" s="11"/>
      <c r="Z113" s="11"/>
      <c r="AA113" s="11"/>
    </row>
    <row r="114" spans="22:27" ht="9.75" customHeight="1">
      <c r="V114" s="11"/>
      <c r="W114" s="11"/>
      <c r="X114" s="11"/>
      <c r="Y114" s="11"/>
      <c r="Z114" s="11"/>
      <c r="AA114" s="11"/>
    </row>
    <row r="115" spans="22:27" ht="9.75" customHeight="1">
      <c r="V115" s="11"/>
      <c r="W115" s="11"/>
      <c r="X115" s="11"/>
      <c r="Y115" s="11"/>
      <c r="Z115" s="11"/>
      <c r="AA115" s="11"/>
    </row>
    <row r="116" spans="22:27" ht="9.75" customHeight="1">
      <c r="V116" s="11"/>
      <c r="W116" s="11"/>
      <c r="X116" s="11"/>
      <c r="Y116" s="11"/>
      <c r="Z116" s="11"/>
      <c r="AA116" s="11"/>
    </row>
    <row r="117" spans="22:27" ht="9.75" customHeight="1">
      <c r="V117" s="11"/>
      <c r="W117" s="11"/>
      <c r="X117" s="11"/>
      <c r="Y117" s="11"/>
      <c r="Z117" s="11"/>
      <c r="AA117" s="11"/>
    </row>
    <row r="118" spans="22:27" ht="9.75" customHeight="1">
      <c r="V118" s="11"/>
      <c r="W118" s="11"/>
      <c r="X118" s="11"/>
      <c r="Y118" s="11"/>
      <c r="Z118" s="11"/>
      <c r="AA118" s="11"/>
    </row>
    <row r="119" spans="22:27" ht="9.75" customHeight="1">
      <c r="V119" s="11"/>
      <c r="W119" s="11"/>
      <c r="X119" s="11"/>
      <c r="Y119" s="11"/>
      <c r="Z119" s="11"/>
      <c r="AA119" s="11"/>
    </row>
    <row r="120" spans="22:27" ht="9.75" customHeight="1">
      <c r="V120" s="11"/>
      <c r="W120" s="11"/>
      <c r="X120" s="11"/>
      <c r="Y120" s="11"/>
      <c r="Z120" s="11"/>
      <c r="AA120" s="11"/>
    </row>
    <row r="121" spans="22:27" ht="9.75" customHeight="1">
      <c r="V121" s="11"/>
      <c r="W121" s="11"/>
      <c r="X121" s="11"/>
      <c r="Y121" s="11"/>
      <c r="Z121" s="11"/>
      <c r="AA121" s="11"/>
    </row>
    <row r="122" spans="22:27" ht="9.75" customHeight="1">
      <c r="V122" s="11"/>
      <c r="W122" s="11"/>
      <c r="X122" s="11"/>
      <c r="Y122" s="11"/>
      <c r="Z122" s="11"/>
      <c r="AA122" s="11"/>
    </row>
    <row r="123" spans="22:27" ht="9.75" customHeight="1">
      <c r="V123" s="11"/>
      <c r="W123" s="11"/>
      <c r="X123" s="11"/>
      <c r="Y123" s="11"/>
      <c r="Z123" s="11"/>
      <c r="AA123" s="11"/>
    </row>
    <row r="124" spans="22:27" ht="9.75" customHeight="1">
      <c r="V124" s="11"/>
      <c r="W124" s="11"/>
      <c r="X124" s="11"/>
      <c r="Y124" s="11"/>
      <c r="Z124" s="11"/>
      <c r="AA124" s="11"/>
    </row>
    <row r="125" spans="22:27" ht="9.75" customHeight="1">
      <c r="V125" s="11"/>
      <c r="W125" s="11"/>
      <c r="X125" s="11"/>
      <c r="Y125" s="11"/>
      <c r="Z125" s="11"/>
      <c r="AA125" s="11"/>
    </row>
    <row r="126" spans="22:27" ht="9.75" customHeight="1">
      <c r="V126" s="11"/>
      <c r="W126" s="11"/>
      <c r="X126" s="11"/>
      <c r="Y126" s="11"/>
      <c r="Z126" s="11"/>
      <c r="AA126" s="11"/>
    </row>
    <row r="127" spans="22:27" ht="9.75" customHeight="1">
      <c r="V127" s="11"/>
      <c r="W127" s="11"/>
      <c r="X127" s="11"/>
      <c r="Y127" s="11"/>
      <c r="Z127" s="11"/>
      <c r="AA127" s="11"/>
    </row>
    <row r="128" spans="22:27" ht="9.75" customHeight="1">
      <c r="V128" s="11"/>
      <c r="W128" s="11"/>
      <c r="X128" s="11"/>
      <c r="Y128" s="11"/>
      <c r="Z128" s="11"/>
      <c r="AA128" s="11"/>
    </row>
    <row r="129" spans="22:27" ht="9.75" customHeight="1">
      <c r="V129" s="11"/>
      <c r="W129" s="11"/>
      <c r="X129" s="11"/>
      <c r="Y129" s="11"/>
      <c r="Z129" s="11"/>
      <c r="AA129" s="11"/>
    </row>
    <row r="130" spans="22:27" ht="9.75" customHeight="1">
      <c r="V130" s="11"/>
      <c r="W130" s="11"/>
      <c r="X130" s="11"/>
      <c r="Y130" s="11"/>
      <c r="Z130" s="11"/>
      <c r="AA130" s="11"/>
    </row>
    <row r="131" spans="22:27" ht="9.75" customHeight="1">
      <c r="V131" s="11"/>
      <c r="W131" s="11"/>
      <c r="X131" s="11"/>
      <c r="Y131" s="11"/>
      <c r="Z131" s="11"/>
      <c r="AA131" s="11"/>
    </row>
    <row r="132" spans="22:27" ht="9.75" customHeight="1">
      <c r="V132" s="11"/>
      <c r="W132" s="11"/>
      <c r="X132" s="11"/>
      <c r="Y132" s="11"/>
      <c r="Z132" s="11"/>
      <c r="AA132" s="11"/>
    </row>
    <row r="133" spans="22:27" ht="9.75" customHeight="1">
      <c r="V133" s="11"/>
      <c r="W133" s="11"/>
      <c r="X133" s="11"/>
      <c r="Y133" s="11"/>
      <c r="Z133" s="11"/>
      <c r="AA133" s="11"/>
    </row>
    <row r="134" spans="22:27" ht="9.75" customHeight="1">
      <c r="V134" s="11"/>
      <c r="W134" s="11"/>
      <c r="X134" s="11"/>
      <c r="Y134" s="11"/>
      <c r="Z134" s="11"/>
      <c r="AA134" s="11"/>
    </row>
    <row r="135" spans="22:27" ht="9.75" customHeight="1">
      <c r="V135" s="11"/>
      <c r="W135" s="11"/>
      <c r="X135" s="11"/>
      <c r="Y135" s="11"/>
      <c r="Z135" s="11"/>
      <c r="AA135" s="11"/>
    </row>
    <row r="136" spans="22:27" ht="9.75" customHeight="1">
      <c r="V136" s="11"/>
      <c r="W136" s="11"/>
      <c r="X136" s="11"/>
      <c r="Y136" s="11"/>
      <c r="Z136" s="11"/>
      <c r="AA136" s="11"/>
    </row>
    <row r="137" spans="22:27" ht="9.75" customHeight="1">
      <c r="V137" s="11"/>
      <c r="W137" s="11"/>
      <c r="X137" s="11"/>
      <c r="Y137" s="11"/>
      <c r="Z137" s="11"/>
      <c r="AA137" s="11"/>
    </row>
    <row r="138" spans="22:27" ht="9.75" customHeight="1">
      <c r="V138" s="11"/>
      <c r="W138" s="11"/>
      <c r="X138" s="11"/>
      <c r="Y138" s="11"/>
      <c r="Z138" s="11"/>
      <c r="AA138" s="11"/>
    </row>
  </sheetData>
  <mergeCells count="487">
    <mergeCell ref="AB1:AC1"/>
    <mergeCell ref="H1:O1"/>
    <mergeCell ref="P1:Q1"/>
    <mergeCell ref="R1:S1"/>
    <mergeCell ref="T1:U1"/>
    <mergeCell ref="AD1:AF1"/>
    <mergeCell ref="AD2:AF3"/>
    <mergeCell ref="H2:O3"/>
    <mergeCell ref="P2:Q3"/>
    <mergeCell ref="R2:S3"/>
    <mergeCell ref="T2:U3"/>
    <mergeCell ref="V2:W3"/>
    <mergeCell ref="V1:W1"/>
    <mergeCell ref="X1:Y1"/>
    <mergeCell ref="Z1:AA1"/>
    <mergeCell ref="H4:O5"/>
    <mergeCell ref="X2:Y3"/>
    <mergeCell ref="Z2:AA3"/>
    <mergeCell ref="AB2:AC3"/>
    <mergeCell ref="P4:Q5"/>
    <mergeCell ref="R4:S5"/>
    <mergeCell ref="T4:U5"/>
    <mergeCell ref="V4:W5"/>
    <mergeCell ref="X4:Y5"/>
    <mergeCell ref="Z4:AA5"/>
    <mergeCell ref="AD4:AF5"/>
    <mergeCell ref="Z12:AA13"/>
    <mergeCell ref="AB12:AC13"/>
    <mergeCell ref="AD12:AE13"/>
    <mergeCell ref="AB8:AC9"/>
    <mergeCell ref="AD8:AE9"/>
    <mergeCell ref="AF8:AG9"/>
    <mergeCell ref="AF12:AG13"/>
    <mergeCell ref="P12:Q13"/>
    <mergeCell ref="R12:S13"/>
    <mergeCell ref="T12:U13"/>
    <mergeCell ref="AB4:AC5"/>
    <mergeCell ref="V12:W13"/>
    <mergeCell ref="X12:Y13"/>
    <mergeCell ref="R8:S9"/>
    <mergeCell ref="T8:U9"/>
    <mergeCell ref="R10:S11"/>
    <mergeCell ref="T10:U11"/>
    <mergeCell ref="Z14:AA15"/>
    <mergeCell ref="N14:O15"/>
    <mergeCell ref="P14:Q15"/>
    <mergeCell ref="R14:S15"/>
    <mergeCell ref="T14:U15"/>
    <mergeCell ref="V14:W15"/>
    <mergeCell ref="X14:Y15"/>
    <mergeCell ref="N12:O13"/>
    <mergeCell ref="J16:K17"/>
    <mergeCell ref="L16:M17"/>
    <mergeCell ref="N16:O17"/>
    <mergeCell ref="Z16:AA17"/>
    <mergeCell ref="P16:Q17"/>
    <mergeCell ref="R18:S19"/>
    <mergeCell ref="T18:U19"/>
    <mergeCell ref="V18:W19"/>
    <mergeCell ref="X18:Y19"/>
    <mergeCell ref="Z18:AA19"/>
    <mergeCell ref="R16:S17"/>
    <mergeCell ref="T16:U17"/>
    <mergeCell ref="V16:W17"/>
    <mergeCell ref="X16:Y17"/>
    <mergeCell ref="J18:K19"/>
    <mergeCell ref="L18:M19"/>
    <mergeCell ref="N18:O19"/>
    <mergeCell ref="P18:Q19"/>
    <mergeCell ref="J20:K21"/>
    <mergeCell ref="L20:M21"/>
    <mergeCell ref="N20:O21"/>
    <mergeCell ref="P20:Q21"/>
    <mergeCell ref="R22:S23"/>
    <mergeCell ref="T22:U23"/>
    <mergeCell ref="AB20:AC21"/>
    <mergeCell ref="AD20:AE21"/>
    <mergeCell ref="R20:S21"/>
    <mergeCell ref="T20:U21"/>
    <mergeCell ref="V22:W23"/>
    <mergeCell ref="X22:Y23"/>
    <mergeCell ref="Z22:AA23"/>
    <mergeCell ref="V20:W21"/>
    <mergeCell ref="J22:K23"/>
    <mergeCell ref="L22:M23"/>
    <mergeCell ref="N22:O23"/>
    <mergeCell ref="P22:Q23"/>
    <mergeCell ref="J24:K25"/>
    <mergeCell ref="L24:M25"/>
    <mergeCell ref="N24:O25"/>
    <mergeCell ref="P24:Q25"/>
    <mergeCell ref="T26:U27"/>
    <mergeCell ref="AB24:AC25"/>
    <mergeCell ref="AD24:AE25"/>
    <mergeCell ref="R24:S25"/>
    <mergeCell ref="T24:U25"/>
    <mergeCell ref="V24:W25"/>
    <mergeCell ref="X24:Y25"/>
    <mergeCell ref="Z24:AA25"/>
    <mergeCell ref="V26:W27"/>
    <mergeCell ref="P28:Q29"/>
    <mergeCell ref="R28:S29"/>
    <mergeCell ref="A30:I31"/>
    <mergeCell ref="J26:K27"/>
    <mergeCell ref="L26:M27"/>
    <mergeCell ref="N26:O27"/>
    <mergeCell ref="P26:Q27"/>
    <mergeCell ref="R26:S27"/>
    <mergeCell ref="A28:I29"/>
    <mergeCell ref="J28:K29"/>
    <mergeCell ref="L28:M29"/>
    <mergeCell ref="N28:O29"/>
    <mergeCell ref="J30:K31"/>
    <mergeCell ref="L30:M31"/>
    <mergeCell ref="N30:O31"/>
    <mergeCell ref="AB32:AC33"/>
    <mergeCell ref="V30:W31"/>
    <mergeCell ref="X30:Y31"/>
    <mergeCell ref="Z30:AA31"/>
    <mergeCell ref="P30:Q31"/>
    <mergeCell ref="AD32:AE33"/>
    <mergeCell ref="A32:I33"/>
    <mergeCell ref="J32:K33"/>
    <mergeCell ref="L32:M33"/>
    <mergeCell ref="N32:O33"/>
    <mergeCell ref="P32:Q33"/>
    <mergeCell ref="V32:W33"/>
    <mergeCell ref="X32:Y33"/>
    <mergeCell ref="Z32:AA33"/>
    <mergeCell ref="N44:O45"/>
    <mergeCell ref="P44:Q45"/>
    <mergeCell ref="R44:S45"/>
    <mergeCell ref="T44:U45"/>
    <mergeCell ref="T46:U47"/>
    <mergeCell ref="V46:W47"/>
    <mergeCell ref="AB44:AC45"/>
    <mergeCell ref="AD44:AE45"/>
    <mergeCell ref="X46:Y47"/>
    <mergeCell ref="Z46:AA47"/>
    <mergeCell ref="A46:I47"/>
    <mergeCell ref="N46:O47"/>
    <mergeCell ref="P46:Q47"/>
    <mergeCell ref="R46:S47"/>
    <mergeCell ref="A48:I49"/>
    <mergeCell ref="J48:K49"/>
    <mergeCell ref="L48:M49"/>
    <mergeCell ref="N48:O49"/>
    <mergeCell ref="P50:Q51"/>
    <mergeCell ref="V50:W51"/>
    <mergeCell ref="AB48:AC49"/>
    <mergeCell ref="AD48:AE49"/>
    <mergeCell ref="P48:Q49"/>
    <mergeCell ref="R48:S49"/>
    <mergeCell ref="T48:U49"/>
    <mergeCell ref="R50:S51"/>
    <mergeCell ref="T50:U51"/>
    <mergeCell ref="V48:W49"/>
    <mergeCell ref="A50:I51"/>
    <mergeCell ref="J50:K51"/>
    <mergeCell ref="L50:M51"/>
    <mergeCell ref="N50:O51"/>
    <mergeCell ref="A52:I53"/>
    <mergeCell ref="J52:K53"/>
    <mergeCell ref="L52:M53"/>
    <mergeCell ref="N52:O53"/>
    <mergeCell ref="P54:Q55"/>
    <mergeCell ref="R54:S55"/>
    <mergeCell ref="AB52:AC53"/>
    <mergeCell ref="AD52:AE53"/>
    <mergeCell ref="P52:Q53"/>
    <mergeCell ref="R52:S53"/>
    <mergeCell ref="T52:U53"/>
    <mergeCell ref="T54:U55"/>
    <mergeCell ref="V52:W53"/>
    <mergeCell ref="X52:Y53"/>
    <mergeCell ref="A54:I55"/>
    <mergeCell ref="J54:K55"/>
    <mergeCell ref="L54:M55"/>
    <mergeCell ref="N54:O55"/>
    <mergeCell ref="A56:I57"/>
    <mergeCell ref="J56:K57"/>
    <mergeCell ref="L56:M57"/>
    <mergeCell ref="N56:O57"/>
    <mergeCell ref="P58:Q59"/>
    <mergeCell ref="V58:W59"/>
    <mergeCell ref="AB56:AC57"/>
    <mergeCell ref="AD56:AE57"/>
    <mergeCell ref="P56:Q57"/>
    <mergeCell ref="R56:S57"/>
    <mergeCell ref="T56:U57"/>
    <mergeCell ref="R58:S59"/>
    <mergeCell ref="T58:U59"/>
    <mergeCell ref="V56:W57"/>
    <mergeCell ref="A58:I59"/>
    <mergeCell ref="J58:K59"/>
    <mergeCell ref="L58:M59"/>
    <mergeCell ref="N58:O59"/>
    <mergeCell ref="A60:I61"/>
    <mergeCell ref="J60:K61"/>
    <mergeCell ref="L60:M61"/>
    <mergeCell ref="N60:O61"/>
    <mergeCell ref="P62:Q63"/>
    <mergeCell ref="V62:W63"/>
    <mergeCell ref="AB60:AC61"/>
    <mergeCell ref="AD60:AE61"/>
    <mergeCell ref="P60:Q61"/>
    <mergeCell ref="R60:S61"/>
    <mergeCell ref="R62:S63"/>
    <mergeCell ref="T62:U63"/>
    <mergeCell ref="V60:W61"/>
    <mergeCell ref="X60:Y61"/>
    <mergeCell ref="A62:I63"/>
    <mergeCell ref="J62:K63"/>
    <mergeCell ref="L62:M63"/>
    <mergeCell ref="N62:O63"/>
    <mergeCell ref="AB64:AC65"/>
    <mergeCell ref="AD64:AE65"/>
    <mergeCell ref="A64:I65"/>
    <mergeCell ref="J64:K65"/>
    <mergeCell ref="L64:M65"/>
    <mergeCell ref="N64:O65"/>
    <mergeCell ref="P64:Q65"/>
    <mergeCell ref="R64:S65"/>
    <mergeCell ref="T64:U65"/>
    <mergeCell ref="AF66:AG67"/>
    <mergeCell ref="AH66:AI67"/>
    <mergeCell ref="AJ66:AK67"/>
    <mergeCell ref="AL66:AM67"/>
    <mergeCell ref="A20:I21"/>
    <mergeCell ref="A22:I23"/>
    <mergeCell ref="A24:I25"/>
    <mergeCell ref="A26:I27"/>
    <mergeCell ref="A8:I9"/>
    <mergeCell ref="A40:I41"/>
    <mergeCell ref="A42:I43"/>
    <mergeCell ref="A44:I45"/>
    <mergeCell ref="A34:I35"/>
    <mergeCell ref="A10:I11"/>
    <mergeCell ref="A12:I13"/>
    <mergeCell ref="A14:I15"/>
    <mergeCell ref="A16:I17"/>
    <mergeCell ref="A18:I19"/>
    <mergeCell ref="J8:K9"/>
    <mergeCell ref="J10:K11"/>
    <mergeCell ref="J12:K13"/>
    <mergeCell ref="J14:K15"/>
    <mergeCell ref="J40:K41"/>
    <mergeCell ref="J42:K43"/>
    <mergeCell ref="J44:K45"/>
    <mergeCell ref="J46:K47"/>
    <mergeCell ref="L8:M9"/>
    <mergeCell ref="L10:M11"/>
    <mergeCell ref="L12:M13"/>
    <mergeCell ref="L14:M15"/>
    <mergeCell ref="L40:M41"/>
    <mergeCell ref="L42:M43"/>
    <mergeCell ref="L44:M45"/>
    <mergeCell ref="L46:M47"/>
    <mergeCell ref="N8:O9"/>
    <mergeCell ref="P8:Q9"/>
    <mergeCell ref="N10:O11"/>
    <mergeCell ref="P10:Q11"/>
    <mergeCell ref="N40:O41"/>
    <mergeCell ref="P40:Q41"/>
    <mergeCell ref="N42:O43"/>
    <mergeCell ref="P42:Q43"/>
    <mergeCell ref="T28:U29"/>
    <mergeCell ref="R30:S31"/>
    <mergeCell ref="T30:U31"/>
    <mergeCell ref="R32:S33"/>
    <mergeCell ref="T32:U33"/>
    <mergeCell ref="R40:S41"/>
    <mergeCell ref="T40:U41"/>
    <mergeCell ref="R42:S43"/>
    <mergeCell ref="T42:U43"/>
    <mergeCell ref="V8:W9"/>
    <mergeCell ref="X8:Y9"/>
    <mergeCell ref="Z8:AA9"/>
    <mergeCell ref="V10:W11"/>
    <mergeCell ref="X10:Y11"/>
    <mergeCell ref="Z10:AA11"/>
    <mergeCell ref="X20:Y21"/>
    <mergeCell ref="Z20:AA21"/>
    <mergeCell ref="X26:Y27"/>
    <mergeCell ref="Z26:AA27"/>
    <mergeCell ref="V28:W29"/>
    <mergeCell ref="X28:Y29"/>
    <mergeCell ref="Z28:AA29"/>
    <mergeCell ref="V40:W41"/>
    <mergeCell ref="X40:Y41"/>
    <mergeCell ref="Z40:AA41"/>
    <mergeCell ref="Z34:AA35"/>
    <mergeCell ref="V42:W43"/>
    <mergeCell ref="X42:Y43"/>
    <mergeCell ref="Z42:AA43"/>
    <mergeCell ref="V44:W45"/>
    <mergeCell ref="X44:Y45"/>
    <mergeCell ref="Z44:AA45"/>
    <mergeCell ref="X48:Y49"/>
    <mergeCell ref="Z48:AA49"/>
    <mergeCell ref="X50:Y51"/>
    <mergeCell ref="Z50:AA51"/>
    <mergeCell ref="Z52:AA53"/>
    <mergeCell ref="V54:W55"/>
    <mergeCell ref="X54:Y55"/>
    <mergeCell ref="Z54:AA55"/>
    <mergeCell ref="X56:Y57"/>
    <mergeCell ref="Z56:AA57"/>
    <mergeCell ref="X58:Y59"/>
    <mergeCell ref="Z58:AA59"/>
    <mergeCell ref="Z60:AA61"/>
    <mergeCell ref="X62:Y63"/>
    <mergeCell ref="Z62:AA63"/>
    <mergeCell ref="V64:W65"/>
    <mergeCell ref="X64:Y65"/>
    <mergeCell ref="Z64:AA65"/>
    <mergeCell ref="AH8:AI9"/>
    <mergeCell ref="AB10:AC11"/>
    <mergeCell ref="AD10:AE11"/>
    <mergeCell ref="AF10:AG11"/>
    <mergeCell ref="AH10:AI11"/>
    <mergeCell ref="AH12:AI13"/>
    <mergeCell ref="AB14:AC15"/>
    <mergeCell ref="AD14:AE15"/>
    <mergeCell ref="AF14:AG15"/>
    <mergeCell ref="AH14:AI15"/>
    <mergeCell ref="AF16:AG17"/>
    <mergeCell ref="AH16:AI17"/>
    <mergeCell ref="AB18:AC19"/>
    <mergeCell ref="AD18:AE19"/>
    <mergeCell ref="AF18:AG19"/>
    <mergeCell ref="AH18:AI19"/>
    <mergeCell ref="AD16:AE17"/>
    <mergeCell ref="AB16:AC17"/>
    <mergeCell ref="AF20:AG21"/>
    <mergeCell ref="AH20:AI21"/>
    <mergeCell ref="AB22:AC23"/>
    <mergeCell ref="AD22:AE23"/>
    <mergeCell ref="AF22:AG23"/>
    <mergeCell ref="AH22:AI23"/>
    <mergeCell ref="AF24:AG25"/>
    <mergeCell ref="AH24:AI25"/>
    <mergeCell ref="AB26:AC27"/>
    <mergeCell ref="AD26:AE27"/>
    <mergeCell ref="AF26:AG27"/>
    <mergeCell ref="AH26:AI27"/>
    <mergeCell ref="AF28:AG29"/>
    <mergeCell ref="AH28:AI29"/>
    <mergeCell ref="AB30:AC31"/>
    <mergeCell ref="AD30:AE31"/>
    <mergeCell ref="AF30:AG31"/>
    <mergeCell ref="AH30:AI31"/>
    <mergeCell ref="AB28:AC29"/>
    <mergeCell ref="AD28:AE29"/>
    <mergeCell ref="AF32:AG33"/>
    <mergeCell ref="AH32:AI33"/>
    <mergeCell ref="AB40:AC41"/>
    <mergeCell ref="AD40:AE41"/>
    <mergeCell ref="AF40:AG41"/>
    <mergeCell ref="AH40:AI41"/>
    <mergeCell ref="AB34:AC35"/>
    <mergeCell ref="AD34:AE35"/>
    <mergeCell ref="AF34:AG35"/>
    <mergeCell ref="AH34:AI35"/>
    <mergeCell ref="AB42:AC43"/>
    <mergeCell ref="AD42:AE43"/>
    <mergeCell ref="AF42:AG43"/>
    <mergeCell ref="AH42:AI43"/>
    <mergeCell ref="AF44:AG45"/>
    <mergeCell ref="AH44:AI45"/>
    <mergeCell ref="AB46:AC47"/>
    <mergeCell ref="AD46:AE47"/>
    <mergeCell ref="AF46:AG47"/>
    <mergeCell ref="AH46:AI47"/>
    <mergeCell ref="AF48:AG49"/>
    <mergeCell ref="AH48:AI49"/>
    <mergeCell ref="AB50:AC51"/>
    <mergeCell ref="AD50:AE51"/>
    <mergeCell ref="AF50:AG51"/>
    <mergeCell ref="AH50:AI51"/>
    <mergeCell ref="AF52:AG53"/>
    <mergeCell ref="AH52:AI53"/>
    <mergeCell ref="AB54:AC55"/>
    <mergeCell ref="AD54:AE55"/>
    <mergeCell ref="AF54:AG55"/>
    <mergeCell ref="AH54:AI55"/>
    <mergeCell ref="AF56:AG57"/>
    <mergeCell ref="AH56:AI57"/>
    <mergeCell ref="AB58:AC59"/>
    <mergeCell ref="AD58:AE59"/>
    <mergeCell ref="AF58:AG59"/>
    <mergeCell ref="AH58:AI59"/>
    <mergeCell ref="AF60:AG61"/>
    <mergeCell ref="AH60:AI61"/>
    <mergeCell ref="AB62:AC63"/>
    <mergeCell ref="AD62:AE63"/>
    <mergeCell ref="AF62:AG63"/>
    <mergeCell ref="AH62:AI63"/>
    <mergeCell ref="AF64:AG65"/>
    <mergeCell ref="AH64:AI65"/>
    <mergeCell ref="AJ8:AK9"/>
    <mergeCell ref="AL8:AM9"/>
    <mergeCell ref="AJ10:AK11"/>
    <mergeCell ref="AL10:AM11"/>
    <mergeCell ref="AJ12:AK13"/>
    <mergeCell ref="AL12:AM13"/>
    <mergeCell ref="AJ14:AK15"/>
    <mergeCell ref="AL14:AM15"/>
    <mergeCell ref="AJ16:AK17"/>
    <mergeCell ref="AL16:AM17"/>
    <mergeCell ref="AJ18:AK19"/>
    <mergeCell ref="AL18:AM19"/>
    <mergeCell ref="AJ20:AK21"/>
    <mergeCell ref="AL20:AM21"/>
    <mergeCell ref="AJ22:AK23"/>
    <mergeCell ref="AL22:AM23"/>
    <mergeCell ref="AJ24:AK25"/>
    <mergeCell ref="AL24:AM25"/>
    <mergeCell ref="AJ26:AK27"/>
    <mergeCell ref="AL26:AM27"/>
    <mergeCell ref="AJ28:AK29"/>
    <mergeCell ref="AL28:AM29"/>
    <mergeCell ref="AJ30:AK31"/>
    <mergeCell ref="AL30:AM31"/>
    <mergeCell ref="AJ32:AK33"/>
    <mergeCell ref="AL32:AM33"/>
    <mergeCell ref="AJ40:AK41"/>
    <mergeCell ref="AL40:AM41"/>
    <mergeCell ref="AJ34:AK35"/>
    <mergeCell ref="AL34:AM35"/>
    <mergeCell ref="AJ42:AK43"/>
    <mergeCell ref="AL42:AM43"/>
    <mergeCell ref="AJ44:AK45"/>
    <mergeCell ref="AL44:AM45"/>
    <mergeCell ref="AJ46:AK47"/>
    <mergeCell ref="AL46:AM47"/>
    <mergeCell ref="AJ48:AK49"/>
    <mergeCell ref="AL48:AM49"/>
    <mergeCell ref="AJ50:AK51"/>
    <mergeCell ref="AL50:AM51"/>
    <mergeCell ref="AJ52:AK53"/>
    <mergeCell ref="AL52:AM53"/>
    <mergeCell ref="AJ54:AK55"/>
    <mergeCell ref="AL54:AM55"/>
    <mergeCell ref="AJ56:AK57"/>
    <mergeCell ref="AL56:AM57"/>
    <mergeCell ref="AJ58:AK59"/>
    <mergeCell ref="AL58:AM59"/>
    <mergeCell ref="AJ60:AK61"/>
    <mergeCell ref="AL60:AM61"/>
    <mergeCell ref="AJ62:AK63"/>
    <mergeCell ref="AL62:AM63"/>
    <mergeCell ref="AJ64:AK65"/>
    <mergeCell ref="AL64:AM65"/>
    <mergeCell ref="J34:K35"/>
    <mergeCell ref="L34:M35"/>
    <mergeCell ref="N34:O35"/>
    <mergeCell ref="P34:Q35"/>
    <mergeCell ref="R34:S35"/>
    <mergeCell ref="T34:U35"/>
    <mergeCell ref="V34:W35"/>
    <mergeCell ref="X34:Y35"/>
    <mergeCell ref="V66:W67"/>
    <mergeCell ref="A66:I67"/>
    <mergeCell ref="J66:K67"/>
    <mergeCell ref="L66:M67"/>
    <mergeCell ref="N66:O67"/>
    <mergeCell ref="X66:Y67"/>
    <mergeCell ref="Z66:AA67"/>
    <mergeCell ref="AB66:AC67"/>
    <mergeCell ref="AD66:AE67"/>
    <mergeCell ref="J36:M37"/>
    <mergeCell ref="N36:Q37"/>
    <mergeCell ref="R36:U37"/>
    <mergeCell ref="J68:M69"/>
    <mergeCell ref="N68:Q69"/>
    <mergeCell ref="R68:U69"/>
    <mergeCell ref="P66:Q67"/>
    <mergeCell ref="R66:S67"/>
    <mergeCell ref="T66:U67"/>
    <mergeCell ref="T60:U61"/>
    <mergeCell ref="A72:G74"/>
    <mergeCell ref="A75:G77"/>
    <mergeCell ref="A78:G80"/>
    <mergeCell ref="H72:AM74"/>
    <mergeCell ref="H75:AM77"/>
    <mergeCell ref="H78:AM80"/>
  </mergeCells>
  <printOptions horizontalCentered="1" verticalCentered="1"/>
  <pageMargins left="0.25" right="0.25" top="0.2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1"/>
  <sheetViews>
    <sheetView workbookViewId="0" topLeftCell="A1">
      <selection activeCell="D21" sqref="D21"/>
    </sheetView>
  </sheetViews>
  <sheetFormatPr defaultColWidth="9.33203125" defaultRowHeight="11.25"/>
  <cols>
    <col min="2" max="11" width="12.83203125" style="0" customWidth="1"/>
  </cols>
  <sheetData>
    <row r="1" spans="2:11" ht="11.25">
      <c r="B1" s="114" t="s">
        <v>77</v>
      </c>
      <c r="C1" s="114" t="s">
        <v>75</v>
      </c>
      <c r="D1" s="114" t="s">
        <v>52</v>
      </c>
      <c r="E1" s="114" t="s">
        <v>76</v>
      </c>
      <c r="F1" s="114" t="s">
        <v>57</v>
      </c>
      <c r="G1" s="114" t="s">
        <v>72</v>
      </c>
      <c r="H1" s="114" t="s">
        <v>73</v>
      </c>
      <c r="I1" s="114" t="s">
        <v>53</v>
      </c>
      <c r="J1" s="114" t="s">
        <v>58</v>
      </c>
      <c r="K1" s="114" t="s">
        <v>74</v>
      </c>
    </row>
    <row r="2" spans="2:11" ht="11.25">
      <c r="B2" t="s">
        <v>117</v>
      </c>
      <c r="C2" t="s">
        <v>97</v>
      </c>
      <c r="D2" t="s">
        <v>126</v>
      </c>
      <c r="E2" t="s">
        <v>135</v>
      </c>
      <c r="F2" t="s">
        <v>56</v>
      </c>
      <c r="G2" t="s">
        <v>153</v>
      </c>
      <c r="H2" t="s">
        <v>56</v>
      </c>
      <c r="I2" t="s">
        <v>170</v>
      </c>
      <c r="J2" t="s">
        <v>179</v>
      </c>
      <c r="K2" t="s">
        <v>106</v>
      </c>
    </row>
    <row r="3" spans="2:11" ht="11.25">
      <c r="B3" t="s">
        <v>118</v>
      </c>
      <c r="C3" t="s">
        <v>98</v>
      </c>
      <c r="D3" t="s">
        <v>112</v>
      </c>
      <c r="E3" t="s">
        <v>136</v>
      </c>
      <c r="F3" t="s">
        <v>144</v>
      </c>
      <c r="G3" t="s">
        <v>154</v>
      </c>
      <c r="H3" t="s">
        <v>162</v>
      </c>
      <c r="I3" t="s">
        <v>171</v>
      </c>
      <c r="J3" t="s">
        <v>180</v>
      </c>
      <c r="K3" t="s">
        <v>107</v>
      </c>
    </row>
    <row r="4" spans="2:11" ht="11.25">
      <c r="B4" t="s">
        <v>119</v>
      </c>
      <c r="C4" t="s">
        <v>99</v>
      </c>
      <c r="D4" t="s">
        <v>127</v>
      </c>
      <c r="E4" t="s">
        <v>137</v>
      </c>
      <c r="F4" t="s">
        <v>145</v>
      </c>
      <c r="G4" t="s">
        <v>155</v>
      </c>
      <c r="H4" t="s">
        <v>163</v>
      </c>
      <c r="I4" t="s">
        <v>56</v>
      </c>
      <c r="J4" t="s">
        <v>181</v>
      </c>
      <c r="K4" t="s">
        <v>108</v>
      </c>
    </row>
    <row r="5" spans="2:11" ht="11.25">
      <c r="B5" t="s">
        <v>120</v>
      </c>
      <c r="C5" t="s">
        <v>100</v>
      </c>
      <c r="D5" t="s">
        <v>128</v>
      </c>
      <c r="E5" t="s">
        <v>138</v>
      </c>
      <c r="F5" t="s">
        <v>146</v>
      </c>
      <c r="G5" t="s">
        <v>87</v>
      </c>
      <c r="H5" t="s">
        <v>164</v>
      </c>
      <c r="I5" t="s">
        <v>172</v>
      </c>
      <c r="J5" t="s">
        <v>182</v>
      </c>
      <c r="K5" t="s">
        <v>87</v>
      </c>
    </row>
    <row r="6" spans="2:11" ht="11.25">
      <c r="B6" t="s">
        <v>121</v>
      </c>
      <c r="C6" t="s">
        <v>56</v>
      </c>
      <c r="D6" t="s">
        <v>129</v>
      </c>
      <c r="E6" t="s">
        <v>139</v>
      </c>
      <c r="F6" t="s">
        <v>147</v>
      </c>
      <c r="G6" t="s">
        <v>156</v>
      </c>
      <c r="H6" t="s">
        <v>165</v>
      </c>
      <c r="I6" t="s">
        <v>173</v>
      </c>
      <c r="J6" t="s">
        <v>56</v>
      </c>
      <c r="K6" t="s">
        <v>109</v>
      </c>
    </row>
    <row r="7" spans="2:11" ht="11.25">
      <c r="B7" t="s">
        <v>122</v>
      </c>
      <c r="C7" t="s">
        <v>101</v>
      </c>
      <c r="D7" t="s">
        <v>130</v>
      </c>
      <c r="E7" t="s">
        <v>140</v>
      </c>
      <c r="F7" t="s">
        <v>148</v>
      </c>
      <c r="G7" t="s">
        <v>157</v>
      </c>
      <c r="H7" t="s">
        <v>166</v>
      </c>
      <c r="I7" t="s">
        <v>174</v>
      </c>
      <c r="J7" t="s">
        <v>183</v>
      </c>
      <c r="K7" t="s">
        <v>110</v>
      </c>
    </row>
    <row r="8" spans="2:11" ht="11.25">
      <c r="B8" t="s">
        <v>123</v>
      </c>
      <c r="C8" t="s">
        <v>102</v>
      </c>
      <c r="D8" t="s">
        <v>131</v>
      </c>
      <c r="E8" t="s">
        <v>141</v>
      </c>
      <c r="F8" t="s">
        <v>149</v>
      </c>
      <c r="G8" t="s">
        <v>158</v>
      </c>
      <c r="H8" t="s">
        <v>105</v>
      </c>
      <c r="I8" t="s">
        <v>175</v>
      </c>
      <c r="J8" t="s">
        <v>184</v>
      </c>
      <c r="K8" t="s">
        <v>111</v>
      </c>
    </row>
    <row r="9" spans="2:11" ht="11.25">
      <c r="B9" t="s">
        <v>124</v>
      </c>
      <c r="C9" t="s">
        <v>103</v>
      </c>
      <c r="D9" t="s">
        <v>132</v>
      </c>
      <c r="E9" t="s">
        <v>56</v>
      </c>
      <c r="F9" t="s">
        <v>150</v>
      </c>
      <c r="G9" t="s">
        <v>159</v>
      </c>
      <c r="H9" t="s">
        <v>167</v>
      </c>
      <c r="I9" t="s">
        <v>176</v>
      </c>
      <c r="J9" t="s">
        <v>185</v>
      </c>
      <c r="K9" t="s">
        <v>112</v>
      </c>
    </row>
    <row r="10" spans="2:11" ht="11.25">
      <c r="B10" t="s">
        <v>125</v>
      </c>
      <c r="C10" t="s">
        <v>104</v>
      </c>
      <c r="D10" t="s">
        <v>133</v>
      </c>
      <c r="E10" t="s">
        <v>142</v>
      </c>
      <c r="F10" t="s">
        <v>151</v>
      </c>
      <c r="G10" t="s">
        <v>160</v>
      </c>
      <c r="H10" t="s">
        <v>168</v>
      </c>
      <c r="I10" t="s">
        <v>177</v>
      </c>
      <c r="J10" t="s">
        <v>186</v>
      </c>
      <c r="K10" t="s">
        <v>113</v>
      </c>
    </row>
    <row r="11" spans="2:11" ht="11.25">
      <c r="B11" t="s">
        <v>87</v>
      </c>
      <c r="C11" t="s">
        <v>105</v>
      </c>
      <c r="D11" t="s">
        <v>134</v>
      </c>
      <c r="E11" t="s">
        <v>143</v>
      </c>
      <c r="F11" t="s">
        <v>152</v>
      </c>
      <c r="G11" t="s">
        <v>161</v>
      </c>
      <c r="H11" t="s">
        <v>169</v>
      </c>
      <c r="I11" t="s">
        <v>178</v>
      </c>
      <c r="J11" t="s">
        <v>187</v>
      </c>
      <c r="K11" t="s">
        <v>114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Martin Family</dc:creator>
  <cp:keywords/>
  <dc:description/>
  <cp:lastModifiedBy>Peter and Lois Ventura</cp:lastModifiedBy>
  <cp:lastPrinted>2008-01-05T21:26:55Z</cp:lastPrinted>
  <dcterms:created xsi:type="dcterms:W3CDTF">2003-08-24T03:23:39Z</dcterms:created>
  <dcterms:modified xsi:type="dcterms:W3CDTF">2008-01-05T21:36:32Z</dcterms:modified>
  <cp:category/>
  <cp:version/>
  <cp:contentType/>
  <cp:contentStatus/>
</cp:coreProperties>
</file>